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fin Odenring\Desktop\Skrivbord\Medlemmar\"/>
    </mc:Choice>
  </mc:AlternateContent>
  <xr:revisionPtr revIDLastSave="0" documentId="8_{BFD09461-E50A-4D63-B574-C30472367E4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021 grupp A1" sheetId="2" r:id="rId1"/>
    <sheet name="2021 grupp A2" sheetId="4" r:id="rId2"/>
    <sheet name="2021 grupp B1" sheetId="3" r:id="rId3"/>
    <sheet name="2021 grupp B2" sheetId="5" r:id="rId4"/>
    <sheet name="Damligan" sheetId="7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5" l="1"/>
  <c r="K22" i="5"/>
  <c r="F21" i="5"/>
  <c r="K21" i="5"/>
  <c r="F22" i="3"/>
  <c r="K22" i="3"/>
  <c r="F21" i="3"/>
  <c r="K21" i="3"/>
  <c r="F22" i="4"/>
  <c r="K22" i="4"/>
  <c r="F21" i="4"/>
  <c r="K21" i="4"/>
  <c r="F22" i="2"/>
  <c r="K22" i="2"/>
  <c r="F21" i="2"/>
  <c r="K21" i="2"/>
  <c r="K79" i="5"/>
  <c r="F70" i="5"/>
  <c r="K70" i="5"/>
  <c r="L70" i="5"/>
  <c r="M70" i="5"/>
  <c r="F74" i="5"/>
  <c r="K74" i="5"/>
  <c r="L74" i="5"/>
  <c r="M74" i="5"/>
  <c r="F78" i="5"/>
  <c r="K78" i="5"/>
  <c r="L78" i="5"/>
  <c r="M78" i="5"/>
  <c r="F74" i="3"/>
  <c r="K74" i="3"/>
  <c r="L74" i="3"/>
  <c r="M74" i="3"/>
  <c r="F75" i="3"/>
  <c r="K75" i="3"/>
  <c r="L75" i="3"/>
  <c r="M75" i="3"/>
  <c r="F76" i="3"/>
  <c r="K76" i="3"/>
  <c r="L76" i="3"/>
  <c r="M76" i="3"/>
  <c r="F23" i="5"/>
  <c r="K23" i="5"/>
  <c r="F23" i="4"/>
  <c r="K23" i="4"/>
  <c r="F13" i="2"/>
  <c r="I13" i="2"/>
  <c r="M13" i="2"/>
  <c r="C80" i="5"/>
  <c r="M79" i="5"/>
  <c r="F77" i="5"/>
  <c r="K77" i="5"/>
  <c r="L77" i="5"/>
  <c r="M77" i="5"/>
  <c r="F76" i="5"/>
  <c r="K76" i="5"/>
  <c r="L76" i="5"/>
  <c r="M76" i="5"/>
  <c r="F75" i="5"/>
  <c r="K75" i="5"/>
  <c r="L75" i="5"/>
  <c r="M75" i="5"/>
  <c r="F73" i="5"/>
  <c r="K73" i="5"/>
  <c r="L73" i="5"/>
  <c r="M73" i="5"/>
  <c r="F72" i="5"/>
  <c r="K72" i="5"/>
  <c r="L72" i="5"/>
  <c r="M72" i="5"/>
  <c r="F71" i="5"/>
  <c r="K71" i="5"/>
  <c r="L71" i="5"/>
  <c r="M71" i="5"/>
  <c r="F69" i="5"/>
  <c r="K69" i="5"/>
  <c r="L69" i="5"/>
  <c r="M69" i="5"/>
  <c r="F68" i="5"/>
  <c r="K68" i="5"/>
  <c r="L68" i="5"/>
  <c r="M68" i="5"/>
  <c r="F67" i="5"/>
  <c r="K67" i="5"/>
  <c r="L67" i="5"/>
  <c r="M67" i="5"/>
  <c r="F66" i="5"/>
  <c r="F65" i="5"/>
  <c r="K65" i="5"/>
  <c r="L65" i="5"/>
  <c r="M65" i="5"/>
  <c r="F64" i="5"/>
  <c r="K64" i="5"/>
  <c r="L64" i="5"/>
  <c r="M64" i="5"/>
  <c r="F63" i="5"/>
  <c r="K63" i="5"/>
  <c r="L63" i="5"/>
  <c r="M63" i="5"/>
  <c r="F62" i="5"/>
  <c r="K62" i="5"/>
  <c r="L62" i="5"/>
  <c r="M62" i="5"/>
  <c r="F61" i="5"/>
  <c r="K61" i="5"/>
  <c r="L61" i="5"/>
  <c r="M61" i="5"/>
  <c r="F60" i="5"/>
  <c r="K60" i="5"/>
  <c r="L60" i="5"/>
  <c r="M60" i="5"/>
  <c r="F59" i="5"/>
  <c r="K59" i="5"/>
  <c r="L59" i="5"/>
  <c r="M59" i="5"/>
  <c r="F58" i="5"/>
  <c r="K58" i="5"/>
  <c r="L58" i="5"/>
  <c r="M58" i="5"/>
  <c r="F57" i="5"/>
  <c r="K57" i="5"/>
  <c r="L57" i="5"/>
  <c r="M57" i="5"/>
  <c r="F56" i="5"/>
  <c r="K56" i="5"/>
  <c r="L56" i="5"/>
  <c r="M56" i="5"/>
  <c r="F55" i="5"/>
  <c r="K55" i="5"/>
  <c r="L55" i="5"/>
  <c r="M55" i="5"/>
  <c r="F54" i="5"/>
  <c r="K54" i="5"/>
  <c r="M54" i="5"/>
  <c r="F53" i="5"/>
  <c r="K53" i="5"/>
  <c r="M53" i="5"/>
  <c r="F52" i="5"/>
  <c r="K52" i="5"/>
  <c r="M52" i="5"/>
  <c r="F51" i="5"/>
  <c r="K51" i="5"/>
  <c r="M51" i="5"/>
  <c r="F50" i="5"/>
  <c r="K50" i="5"/>
  <c r="M50" i="5"/>
  <c r="F49" i="5"/>
  <c r="K49" i="5"/>
  <c r="M49" i="5"/>
  <c r="F48" i="5"/>
  <c r="K48" i="5"/>
  <c r="M48" i="5"/>
  <c r="F47" i="5"/>
  <c r="K47" i="5"/>
  <c r="M47" i="5"/>
  <c r="F46" i="5"/>
  <c r="K46" i="5"/>
  <c r="M46" i="5"/>
  <c r="F45" i="5"/>
  <c r="K45" i="5"/>
  <c r="M45" i="5"/>
  <c r="F44" i="5"/>
  <c r="K44" i="5"/>
  <c r="M44" i="5"/>
  <c r="F43" i="5"/>
  <c r="K43" i="5"/>
  <c r="M43" i="5"/>
  <c r="F42" i="5"/>
  <c r="K42" i="5"/>
  <c r="M42" i="5"/>
  <c r="F41" i="5"/>
  <c r="K41" i="5"/>
  <c r="M41" i="5"/>
  <c r="F40" i="5"/>
  <c r="K40" i="5"/>
  <c r="M40" i="5"/>
  <c r="F39" i="5"/>
  <c r="K39" i="5"/>
  <c r="M39" i="5"/>
  <c r="F38" i="5"/>
  <c r="K38" i="5"/>
  <c r="L38" i="5"/>
  <c r="M38" i="5"/>
  <c r="F37" i="5"/>
  <c r="K37" i="5"/>
  <c r="M37" i="5"/>
  <c r="F36" i="5"/>
  <c r="K36" i="5"/>
  <c r="L36" i="5"/>
  <c r="M36" i="5"/>
  <c r="F35" i="5"/>
  <c r="K35" i="5"/>
  <c r="M35" i="5"/>
  <c r="F34" i="5"/>
  <c r="K34" i="5"/>
  <c r="M34" i="5"/>
  <c r="F33" i="5"/>
  <c r="K33" i="5"/>
  <c r="L33" i="5"/>
  <c r="M33" i="5"/>
  <c r="F32" i="5"/>
  <c r="K32" i="5"/>
  <c r="L32" i="5"/>
  <c r="M32" i="5"/>
  <c r="F31" i="5"/>
  <c r="K31" i="5"/>
  <c r="M31" i="5"/>
  <c r="F30" i="5"/>
  <c r="K30" i="5"/>
  <c r="M30" i="5"/>
  <c r="F29" i="5"/>
  <c r="K29" i="5"/>
  <c r="M29" i="5"/>
  <c r="F28" i="5"/>
  <c r="K28" i="5"/>
  <c r="L28" i="5"/>
  <c r="M28" i="5"/>
  <c r="F27" i="5"/>
  <c r="K27" i="5"/>
  <c r="M27" i="5"/>
  <c r="F26" i="5"/>
  <c r="K26" i="5"/>
  <c r="M26" i="5"/>
  <c r="H21" i="5"/>
  <c r="F25" i="5"/>
  <c r="K25" i="5"/>
  <c r="M24" i="5"/>
  <c r="F24" i="5"/>
  <c r="K24" i="5"/>
  <c r="M23" i="5"/>
  <c r="M22" i="5"/>
  <c r="M21" i="5"/>
  <c r="M20" i="5"/>
  <c r="I20" i="5"/>
  <c r="F20" i="5"/>
  <c r="M19" i="5"/>
  <c r="I19" i="5"/>
  <c r="F19" i="5"/>
  <c r="M18" i="5"/>
  <c r="I18" i="5"/>
  <c r="F18" i="5"/>
  <c r="M17" i="5"/>
  <c r="I17" i="5"/>
  <c r="F17" i="5"/>
  <c r="M16" i="5"/>
  <c r="I16" i="5"/>
  <c r="F16" i="5"/>
  <c r="M15" i="5"/>
  <c r="I15" i="5"/>
  <c r="F15" i="5"/>
  <c r="M14" i="5"/>
  <c r="I14" i="5"/>
  <c r="F14" i="5"/>
  <c r="M13" i="5"/>
  <c r="I13" i="5"/>
  <c r="F13" i="5"/>
  <c r="L80" i="4"/>
  <c r="C80" i="4"/>
  <c r="M79" i="4"/>
  <c r="K79" i="4"/>
  <c r="M78" i="4"/>
  <c r="F78" i="4"/>
  <c r="K78" i="4"/>
  <c r="M77" i="4"/>
  <c r="F77" i="4"/>
  <c r="K77" i="4"/>
  <c r="M76" i="4"/>
  <c r="F76" i="4"/>
  <c r="K76" i="4"/>
  <c r="M75" i="4"/>
  <c r="F75" i="4"/>
  <c r="K75" i="4"/>
  <c r="M74" i="4"/>
  <c r="F74" i="4"/>
  <c r="K74" i="4"/>
  <c r="M73" i="4"/>
  <c r="F73" i="4"/>
  <c r="K73" i="4"/>
  <c r="M72" i="4"/>
  <c r="F72" i="4"/>
  <c r="K72" i="4"/>
  <c r="M71" i="4"/>
  <c r="F71" i="4"/>
  <c r="K71" i="4"/>
  <c r="M70" i="4"/>
  <c r="F70" i="4"/>
  <c r="K70" i="4"/>
  <c r="M69" i="4"/>
  <c r="F69" i="4"/>
  <c r="K69" i="4"/>
  <c r="M68" i="4"/>
  <c r="F68" i="4"/>
  <c r="K68" i="4"/>
  <c r="M67" i="4"/>
  <c r="F67" i="4"/>
  <c r="K67" i="4"/>
  <c r="M66" i="4"/>
  <c r="F66" i="4"/>
  <c r="K66" i="4"/>
  <c r="M65" i="4"/>
  <c r="F65" i="4"/>
  <c r="K65" i="4"/>
  <c r="M64" i="4"/>
  <c r="F64" i="4"/>
  <c r="K64" i="4"/>
  <c r="M63" i="4"/>
  <c r="F63" i="4"/>
  <c r="K63" i="4"/>
  <c r="M62" i="4"/>
  <c r="F62" i="4"/>
  <c r="K62" i="4"/>
  <c r="M61" i="4"/>
  <c r="F61" i="4"/>
  <c r="K61" i="4"/>
  <c r="M60" i="4"/>
  <c r="F60" i="4"/>
  <c r="K60" i="4"/>
  <c r="M59" i="4"/>
  <c r="F59" i="4"/>
  <c r="K59" i="4"/>
  <c r="M58" i="4"/>
  <c r="F58" i="4"/>
  <c r="K58" i="4"/>
  <c r="M57" i="4"/>
  <c r="F57" i="4"/>
  <c r="K57" i="4"/>
  <c r="M56" i="4"/>
  <c r="F56" i="4"/>
  <c r="K56" i="4"/>
  <c r="M55" i="4"/>
  <c r="F55" i="4"/>
  <c r="K55" i="4"/>
  <c r="M54" i="4"/>
  <c r="F54" i="4"/>
  <c r="K54" i="4"/>
  <c r="M53" i="4"/>
  <c r="F53" i="4"/>
  <c r="K53" i="4"/>
  <c r="M52" i="4"/>
  <c r="F52" i="4"/>
  <c r="K52" i="4"/>
  <c r="M51" i="4"/>
  <c r="F51" i="4"/>
  <c r="K51" i="4"/>
  <c r="M50" i="4"/>
  <c r="F50" i="4"/>
  <c r="K50" i="4"/>
  <c r="M49" i="4"/>
  <c r="F49" i="4"/>
  <c r="K49" i="4"/>
  <c r="M48" i="4"/>
  <c r="F48" i="4"/>
  <c r="K48" i="4"/>
  <c r="M47" i="4"/>
  <c r="F47" i="4"/>
  <c r="K47" i="4"/>
  <c r="M46" i="4"/>
  <c r="F46" i="4"/>
  <c r="K46" i="4"/>
  <c r="M45" i="4"/>
  <c r="F45" i="4"/>
  <c r="K45" i="4"/>
  <c r="M44" i="4"/>
  <c r="F44" i="4"/>
  <c r="K44" i="4"/>
  <c r="M43" i="4"/>
  <c r="F43" i="4"/>
  <c r="K43" i="4"/>
  <c r="M42" i="4"/>
  <c r="F42" i="4"/>
  <c r="K42" i="4"/>
  <c r="M41" i="4"/>
  <c r="F41" i="4"/>
  <c r="K41" i="4"/>
  <c r="M40" i="4"/>
  <c r="F40" i="4"/>
  <c r="K40" i="4"/>
  <c r="M39" i="4"/>
  <c r="F39" i="4"/>
  <c r="K39" i="4"/>
  <c r="M38" i="4"/>
  <c r="F38" i="4"/>
  <c r="K38" i="4"/>
  <c r="M37" i="4"/>
  <c r="F37" i="4"/>
  <c r="K37" i="4"/>
  <c r="M36" i="4"/>
  <c r="F36" i="4"/>
  <c r="K36" i="4"/>
  <c r="M35" i="4"/>
  <c r="F35" i="4"/>
  <c r="K35" i="4"/>
  <c r="M34" i="4"/>
  <c r="F34" i="4"/>
  <c r="K34" i="4"/>
  <c r="M33" i="4"/>
  <c r="F33" i="4"/>
  <c r="K33" i="4"/>
  <c r="M32" i="4"/>
  <c r="F32" i="4"/>
  <c r="K32" i="4"/>
  <c r="M31" i="4"/>
  <c r="F31" i="4"/>
  <c r="K31" i="4"/>
  <c r="M30" i="4"/>
  <c r="F30" i="4"/>
  <c r="K30" i="4"/>
  <c r="M29" i="4"/>
  <c r="F29" i="4"/>
  <c r="K29" i="4"/>
  <c r="M28" i="4"/>
  <c r="F28" i="4"/>
  <c r="K28" i="4"/>
  <c r="M27" i="4"/>
  <c r="F27" i="4"/>
  <c r="K27" i="4"/>
  <c r="M26" i="4"/>
  <c r="F26" i="4"/>
  <c r="K26" i="4"/>
  <c r="M25" i="4"/>
  <c r="H21" i="4"/>
  <c r="F25" i="4"/>
  <c r="K25" i="4"/>
  <c r="M24" i="4"/>
  <c r="F24" i="4"/>
  <c r="K24" i="4"/>
  <c r="M23" i="4"/>
  <c r="M22" i="4"/>
  <c r="M21" i="4"/>
  <c r="M20" i="4"/>
  <c r="I20" i="4"/>
  <c r="F20" i="4"/>
  <c r="M19" i="4"/>
  <c r="I19" i="4"/>
  <c r="F19" i="4"/>
  <c r="M18" i="4"/>
  <c r="I18" i="4"/>
  <c r="F18" i="4"/>
  <c r="M17" i="4"/>
  <c r="I17" i="4"/>
  <c r="F17" i="4"/>
  <c r="M16" i="4"/>
  <c r="I16" i="4"/>
  <c r="F16" i="4"/>
  <c r="M15" i="4"/>
  <c r="I15" i="4"/>
  <c r="F15" i="4"/>
  <c r="M14" i="4"/>
  <c r="I14" i="4"/>
  <c r="F14" i="4"/>
  <c r="M13" i="4"/>
  <c r="I13" i="4"/>
  <c r="F13" i="4"/>
  <c r="F73" i="3"/>
  <c r="K73" i="3"/>
  <c r="L73" i="3"/>
  <c r="M73" i="3"/>
  <c r="I14" i="2"/>
  <c r="I15" i="2"/>
  <c r="I16" i="2"/>
  <c r="I17" i="2"/>
  <c r="I18" i="2"/>
  <c r="I19" i="2"/>
  <c r="I20" i="2"/>
  <c r="M73" i="2"/>
  <c r="M74" i="2"/>
  <c r="M75" i="2"/>
  <c r="M76" i="2"/>
  <c r="F73" i="2"/>
  <c r="K73" i="2"/>
  <c r="F74" i="2"/>
  <c r="K74" i="2"/>
  <c r="F75" i="2"/>
  <c r="K75" i="2"/>
  <c r="F76" i="2"/>
  <c r="K76" i="2"/>
  <c r="K66" i="5"/>
  <c r="L66" i="5"/>
  <c r="K16" i="4"/>
  <c r="K20" i="4"/>
  <c r="K13" i="2"/>
  <c r="K13" i="5"/>
  <c r="K17" i="5"/>
  <c r="K16" i="5"/>
  <c r="K20" i="5"/>
  <c r="K17" i="4"/>
  <c r="K19" i="4"/>
  <c r="M80" i="4"/>
  <c r="K14" i="4"/>
  <c r="K18" i="4"/>
  <c r="K15" i="4"/>
  <c r="I21" i="4"/>
  <c r="K13" i="4"/>
  <c r="I21" i="5"/>
  <c r="K15" i="5"/>
  <c r="K19" i="5"/>
  <c r="M25" i="5"/>
  <c r="K14" i="5"/>
  <c r="K18" i="5"/>
  <c r="F80" i="5"/>
  <c r="F80" i="4"/>
  <c r="M13" i="3"/>
  <c r="M14" i="3"/>
  <c r="M15" i="3"/>
  <c r="M16" i="3"/>
  <c r="M17" i="3"/>
  <c r="M18" i="3"/>
  <c r="M19" i="3"/>
  <c r="M20" i="3"/>
  <c r="M21" i="3"/>
  <c r="M22" i="3"/>
  <c r="M23" i="3"/>
  <c r="M24" i="3"/>
  <c r="F68" i="3"/>
  <c r="K68" i="3"/>
  <c r="L68" i="3"/>
  <c r="M68" i="3"/>
  <c r="F72" i="3"/>
  <c r="K72" i="3"/>
  <c r="L72" i="3"/>
  <c r="M72" i="3"/>
  <c r="M79" i="3"/>
  <c r="F13" i="3"/>
  <c r="I13" i="3"/>
  <c r="F14" i="3"/>
  <c r="I14" i="3"/>
  <c r="F15" i="3"/>
  <c r="I15" i="3"/>
  <c r="F16" i="3"/>
  <c r="I16" i="3"/>
  <c r="F17" i="3"/>
  <c r="I17" i="3"/>
  <c r="F18" i="3"/>
  <c r="I18" i="3"/>
  <c r="F19" i="3"/>
  <c r="I19" i="3"/>
  <c r="F20" i="3"/>
  <c r="I20" i="3"/>
  <c r="F23" i="3"/>
  <c r="K23" i="3"/>
  <c r="F24" i="3"/>
  <c r="K24" i="3"/>
  <c r="F25" i="3"/>
  <c r="K25" i="3"/>
  <c r="M25" i="3"/>
  <c r="F26" i="3"/>
  <c r="K26" i="3"/>
  <c r="M26" i="3"/>
  <c r="F27" i="3"/>
  <c r="K27" i="3"/>
  <c r="M27" i="3"/>
  <c r="F28" i="3"/>
  <c r="K28" i="3"/>
  <c r="M28" i="3"/>
  <c r="F29" i="3"/>
  <c r="K29" i="3"/>
  <c r="M29" i="3"/>
  <c r="F30" i="3"/>
  <c r="K30" i="3"/>
  <c r="L30" i="3"/>
  <c r="M30" i="3"/>
  <c r="F31" i="3"/>
  <c r="K31" i="3"/>
  <c r="M31" i="3"/>
  <c r="F32" i="3"/>
  <c r="K32" i="3"/>
  <c r="L32" i="3"/>
  <c r="M32" i="3"/>
  <c r="F33" i="3"/>
  <c r="K33" i="3"/>
  <c r="L33" i="3"/>
  <c r="M33" i="3"/>
  <c r="F34" i="3"/>
  <c r="K34" i="3"/>
  <c r="M34" i="3"/>
  <c r="F35" i="3"/>
  <c r="K35" i="3"/>
  <c r="L35" i="3"/>
  <c r="M35" i="3"/>
  <c r="F36" i="3"/>
  <c r="K36" i="3"/>
  <c r="M36" i="3"/>
  <c r="F37" i="3"/>
  <c r="K37" i="3"/>
  <c r="L37" i="3"/>
  <c r="M37" i="3"/>
  <c r="F38" i="3"/>
  <c r="K38" i="3"/>
  <c r="M38" i="3"/>
  <c r="F39" i="3"/>
  <c r="K39" i="3"/>
  <c r="L39" i="3"/>
  <c r="M39" i="3"/>
  <c r="F40" i="3"/>
  <c r="K40" i="3"/>
  <c r="M40" i="3"/>
  <c r="F41" i="3"/>
  <c r="K41" i="3"/>
  <c r="L41" i="3"/>
  <c r="M41" i="3"/>
  <c r="F42" i="3"/>
  <c r="K42" i="3"/>
  <c r="L42" i="3"/>
  <c r="M42" i="3"/>
  <c r="F43" i="3"/>
  <c r="K43" i="3"/>
  <c r="L43" i="3"/>
  <c r="M43" i="3"/>
  <c r="F44" i="3"/>
  <c r="K44" i="3"/>
  <c r="L44" i="3"/>
  <c r="M44" i="3"/>
  <c r="F45" i="3"/>
  <c r="K45" i="3"/>
  <c r="L45" i="3"/>
  <c r="M45" i="3"/>
  <c r="F46" i="3"/>
  <c r="K46" i="3"/>
  <c r="M46" i="3"/>
  <c r="F47" i="3"/>
  <c r="K47" i="3"/>
  <c r="L47" i="3"/>
  <c r="M47" i="3"/>
  <c r="F48" i="3"/>
  <c r="K48" i="3"/>
  <c r="M48" i="3"/>
  <c r="F49" i="3"/>
  <c r="K49" i="3"/>
  <c r="M49" i="3"/>
  <c r="F50" i="3"/>
  <c r="K50" i="3"/>
  <c r="M50" i="3"/>
  <c r="F51" i="3"/>
  <c r="K51" i="3"/>
  <c r="M51" i="3"/>
  <c r="F52" i="3"/>
  <c r="K52" i="3"/>
  <c r="M52" i="3"/>
  <c r="F53" i="3"/>
  <c r="K53" i="3"/>
  <c r="M53" i="3"/>
  <c r="F54" i="3"/>
  <c r="K54" i="3"/>
  <c r="M54" i="3"/>
  <c r="F55" i="3"/>
  <c r="K55" i="3"/>
  <c r="M55" i="3"/>
  <c r="F56" i="3"/>
  <c r="K56" i="3"/>
  <c r="M56" i="3"/>
  <c r="F57" i="3"/>
  <c r="K57" i="3"/>
  <c r="M57" i="3"/>
  <c r="F58" i="3"/>
  <c r="K58" i="3"/>
  <c r="M58" i="3"/>
  <c r="F59" i="3"/>
  <c r="K59" i="3"/>
  <c r="M59" i="3"/>
  <c r="F60" i="3"/>
  <c r="K60" i="3"/>
  <c r="L60" i="3"/>
  <c r="M60" i="3"/>
  <c r="F61" i="3"/>
  <c r="K61" i="3"/>
  <c r="L61" i="3"/>
  <c r="M61" i="3"/>
  <c r="F62" i="3"/>
  <c r="K62" i="3"/>
  <c r="L62" i="3"/>
  <c r="M62" i="3"/>
  <c r="F63" i="3"/>
  <c r="K63" i="3"/>
  <c r="L63" i="3"/>
  <c r="M63" i="3"/>
  <c r="F64" i="3"/>
  <c r="K64" i="3"/>
  <c r="L64" i="3"/>
  <c r="M64" i="3"/>
  <c r="F65" i="3"/>
  <c r="K65" i="3"/>
  <c r="L65" i="3"/>
  <c r="M65" i="3"/>
  <c r="F66" i="3"/>
  <c r="K66" i="3"/>
  <c r="L66" i="3"/>
  <c r="M66" i="3"/>
  <c r="F67" i="3"/>
  <c r="K67" i="3"/>
  <c r="L67" i="3"/>
  <c r="M67" i="3"/>
  <c r="F69" i="3"/>
  <c r="K69" i="3"/>
  <c r="L69" i="3"/>
  <c r="M69" i="3"/>
  <c r="F70" i="3"/>
  <c r="K70" i="3"/>
  <c r="L70" i="3"/>
  <c r="M70" i="3"/>
  <c r="F71" i="3"/>
  <c r="K71" i="3"/>
  <c r="L71" i="3"/>
  <c r="M71" i="3"/>
  <c r="F77" i="3"/>
  <c r="K77" i="3"/>
  <c r="L77" i="3"/>
  <c r="M77" i="3"/>
  <c r="F78" i="3"/>
  <c r="K78" i="3"/>
  <c r="L78" i="3"/>
  <c r="M78" i="3"/>
  <c r="K79" i="3"/>
  <c r="C80" i="3"/>
  <c r="H21" i="3"/>
  <c r="I21" i="2"/>
  <c r="H21" i="2"/>
  <c r="F70" i="2"/>
  <c r="K70" i="2"/>
  <c r="F71" i="2"/>
  <c r="F72" i="2"/>
  <c r="K72" i="2"/>
  <c r="F77" i="2"/>
  <c r="F78" i="2"/>
  <c r="K78" i="2"/>
  <c r="L80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7" i="2"/>
  <c r="M78" i="2"/>
  <c r="M79" i="2"/>
  <c r="F14" i="2"/>
  <c r="K14" i="2"/>
  <c r="F15" i="2"/>
  <c r="K15" i="2"/>
  <c r="F16" i="2"/>
  <c r="K16" i="2"/>
  <c r="F17" i="2"/>
  <c r="K17" i="2"/>
  <c r="F18" i="2"/>
  <c r="K18" i="2"/>
  <c r="F19" i="2"/>
  <c r="K19" i="2"/>
  <c r="F20" i="2"/>
  <c r="K20" i="2"/>
  <c r="F44" i="2"/>
  <c r="K44" i="2"/>
  <c r="F45" i="2"/>
  <c r="K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K63" i="2"/>
  <c r="F64" i="2"/>
  <c r="K64" i="2"/>
  <c r="F65" i="2"/>
  <c r="K65" i="2"/>
  <c r="F66" i="2"/>
  <c r="K66" i="2"/>
  <c r="F67" i="2"/>
  <c r="K67" i="2"/>
  <c r="F68" i="2"/>
  <c r="K68" i="2"/>
  <c r="F69" i="2"/>
  <c r="K69" i="2"/>
  <c r="F24" i="2"/>
  <c r="K24" i="2"/>
  <c r="F25" i="2"/>
  <c r="K25" i="2"/>
  <c r="F26" i="2"/>
  <c r="K26" i="2"/>
  <c r="F27" i="2"/>
  <c r="K27" i="2"/>
  <c r="F28" i="2"/>
  <c r="K28" i="2"/>
  <c r="F29" i="2"/>
  <c r="K29" i="2"/>
  <c r="F30" i="2"/>
  <c r="K30" i="2"/>
  <c r="F31" i="2"/>
  <c r="K31" i="2"/>
  <c r="F32" i="2"/>
  <c r="K32" i="2"/>
  <c r="F33" i="2"/>
  <c r="K33" i="2"/>
  <c r="F34" i="2"/>
  <c r="K34" i="2"/>
  <c r="F35" i="2"/>
  <c r="K35" i="2"/>
  <c r="F36" i="2"/>
  <c r="K36" i="2"/>
  <c r="F37" i="2"/>
  <c r="K37" i="2"/>
  <c r="F38" i="2"/>
  <c r="K38" i="2"/>
  <c r="F39" i="2"/>
  <c r="K39" i="2"/>
  <c r="F40" i="2"/>
  <c r="K40" i="2"/>
  <c r="F41" i="2"/>
  <c r="K41" i="2"/>
  <c r="F42" i="2"/>
  <c r="K42" i="2"/>
  <c r="F43" i="2"/>
  <c r="K43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71" i="2"/>
  <c r="K77" i="2"/>
  <c r="K79" i="2"/>
  <c r="F23" i="2"/>
  <c r="K23" i="2"/>
  <c r="C80" i="2"/>
  <c r="M66" i="5"/>
  <c r="L80" i="5"/>
  <c r="M80" i="5"/>
  <c r="K13" i="3"/>
  <c r="I21" i="3"/>
  <c r="K80" i="5"/>
  <c r="K19" i="3"/>
  <c r="K17" i="3"/>
  <c r="K15" i="3"/>
  <c r="F80" i="3"/>
  <c r="K80" i="4"/>
  <c r="K20" i="3"/>
  <c r="K18" i="3"/>
  <c r="K16" i="3"/>
  <c r="K14" i="3"/>
  <c r="M80" i="3"/>
  <c r="L80" i="3"/>
  <c r="M80" i="2"/>
  <c r="F80" i="2"/>
  <c r="K80" i="2"/>
  <c r="K80" i="3"/>
</calcChain>
</file>

<file path=xl/sharedStrings.xml><?xml version="1.0" encoding="utf-8"?>
<sst xmlns="http://schemas.openxmlformats.org/spreadsheetml/2006/main" count="800" uniqueCount="195">
  <si>
    <t>Namn</t>
  </si>
  <si>
    <t>Resultat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</si>
  <si>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</si>
  <si>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</si>
  <si>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</si>
  <si>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</si>
  <si>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</si>
  <si>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</si>
  <si>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</si>
  <si>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</si>
  <si>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</si>
  <si>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</si>
  <si>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</si>
  <si>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</si>
  <si>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</si>
  <si>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</si>
  <si>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</si>
  <si>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</si>
  <si>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</si>
  <si>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</si>
  <si>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</si>
  <si>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</si>
  <si>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</si>
  <si>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</si>
  <si>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</si>
  <si>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</si>
  <si>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39</t>
  </si>
  <si>
    <t>Plac.</t>
  </si>
  <si>
    <t>=</t>
  </si>
  <si>
    <t>Veckopris</t>
  </si>
  <si>
    <t>Summa</t>
  </si>
  <si>
    <t>Antagande:</t>
  </si>
  <si>
    <t>Intäckt:</t>
  </si>
  <si>
    <t>Prissumma:</t>
  </si>
  <si>
    <t>Veckopris:</t>
  </si>
  <si>
    <t>Säsongspris:</t>
  </si>
  <si>
    <t>Säsongspr</t>
  </si>
  <si>
    <t>Bollar</t>
  </si>
  <si>
    <t>20</t>
  </si>
  <si>
    <t>21</t>
  </si>
  <si>
    <t>27</t>
  </si>
  <si>
    <t>28</t>
  </si>
  <si>
    <t>31</t>
  </si>
  <si>
    <t>32</t>
  </si>
  <si>
    <t>42</t>
  </si>
  <si>
    <t>52</t>
  </si>
  <si>
    <t>56</t>
  </si>
  <si>
    <t>Säsongsprissumma:</t>
  </si>
  <si>
    <t>Avrundat</t>
  </si>
  <si>
    <t>Det skulle kunna se ut som följer:</t>
  </si>
  <si>
    <t>Kr.</t>
  </si>
  <si>
    <t>29</t>
  </si>
  <si>
    <t>30</t>
  </si>
  <si>
    <t>33</t>
  </si>
  <si>
    <t>34</t>
  </si>
  <si>
    <t>35</t>
  </si>
  <si>
    <t>36</t>
  </si>
  <si>
    <t>37</t>
  </si>
  <si>
    <t>38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</si>
  <si>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</si>
  <si>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</si>
  <si>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</si>
  <si>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</si>
  <si>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</si>
  <si>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</si>
  <si>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</si>
  <si>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</si>
  <si>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</si>
  <si>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</si>
  <si>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</si>
  <si>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</si>
  <si>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</si>
  <si>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</si>
  <si>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57</t>
  </si>
  <si>
    <t>58</t>
  </si>
  <si>
    <t>59</t>
  </si>
  <si>
    <t>60</t>
  </si>
  <si>
    <t>Ola Welander</t>
  </si>
  <si>
    <t>John Hallqvist</t>
  </si>
  <si>
    <t>Bosse Palo</t>
  </si>
  <si>
    <t>Solveig Forsell</t>
  </si>
  <si>
    <t>Lena Öhrlund</t>
  </si>
  <si>
    <t>Rolf Larsson</t>
  </si>
  <si>
    <t>Monica Schneider</t>
  </si>
  <si>
    <t>Lennart Wieweg</t>
  </si>
  <si>
    <t>Gunnar Heintz</t>
  </si>
  <si>
    <t>Tapio Kanerva</t>
  </si>
  <si>
    <t>Susan Hansson</t>
  </si>
  <si>
    <t>Ingvar Svedberg</t>
  </si>
  <si>
    <t>Ing-Britt Andersson</t>
  </si>
  <si>
    <t>Iiris Palo</t>
  </si>
  <si>
    <t>Göran Eriksson</t>
  </si>
  <si>
    <t>Jan Fredell</t>
  </si>
  <si>
    <t>Ulf Holmström</t>
  </si>
  <si>
    <t>Stig Sandberg</t>
  </si>
  <si>
    <t>Thomas Clevensjö</t>
  </si>
  <si>
    <t>Bengt Ivung</t>
  </si>
  <si>
    <t>Sven Roy</t>
  </si>
  <si>
    <t>Knut Bätz</t>
  </si>
  <si>
    <t>Björn Larsson</t>
  </si>
  <si>
    <t>Bengt Zetterberg</t>
  </si>
  <si>
    <t>Börje Axelsson</t>
  </si>
  <si>
    <t>Lars-Göran Larsson</t>
  </si>
  <si>
    <t>Jan-Olof Wara</t>
  </si>
  <si>
    <t>Conny Hill</t>
  </si>
  <si>
    <t>Olle Åslin</t>
  </si>
  <si>
    <t>John Byström</t>
  </si>
  <si>
    <t>Solveig Frandsen</t>
  </si>
  <si>
    <t>Kerstin Tiberg</t>
  </si>
  <si>
    <t>Liisa Karlslätt</t>
  </si>
  <si>
    <t>Rune Söderberg</t>
  </si>
  <si>
    <t>Leif Öhrlund</t>
  </si>
  <si>
    <t>Danny Kvist</t>
  </si>
  <si>
    <t>Jill Thenander</t>
  </si>
  <si>
    <t>Kjell Söderberg</t>
  </si>
  <si>
    <t>Tony Turpin</t>
  </si>
  <si>
    <t>Per-Inge Larsson</t>
  </si>
  <si>
    <t>Jan-Inge Bengtsson</t>
  </si>
  <si>
    <t>61</t>
  </si>
  <si>
    <t>62</t>
  </si>
  <si>
    <t>63</t>
  </si>
  <si>
    <t>64</t>
  </si>
  <si>
    <t>65</t>
  </si>
  <si>
    <t>Jan-Christer Mille</t>
  </si>
  <si>
    <t>66</t>
  </si>
  <si>
    <t>ONSDAGSMIX - Prisuträkning Grupp A</t>
  </si>
  <si>
    <t>ONSDAGSMIX - Prisuträkning Grupp B</t>
  </si>
  <si>
    <t>Snittet per omgång blir 45,3 betalande (exclusive 2 icke betalande varje gång).</t>
  </si>
  <si>
    <t>Det ger en intäckt på 36250 kr - (45,3 personer x 16 omgångar x 50 kr).</t>
  </si>
  <si>
    <t>Total prissumma är 27,5% av intäckten, dvs 9969 kr.</t>
  </si>
  <si>
    <t>Boo Nyström</t>
  </si>
  <si>
    <t xml:space="preserve">Per Tapper </t>
  </si>
  <si>
    <t>Göran Malmberg</t>
  </si>
  <si>
    <t>Värdet per poäng är 5 kr för samtliga med minst 10 poäng. 9 poäng eller lägre ger 50 kr. Det ger ett  totalt veckopris på 6580 kr (1296 poäng x 5 kr + 100 kr för 9 poäng eller lägre).</t>
  </si>
  <si>
    <t>Resterande belopp 3389 kr (9969 kr - 6580 kr) ska fördelas till de 10 första deltagarna enligt nedan procentsatser:
Alla summor rundas av till närmaste 10-tal kr.</t>
  </si>
  <si>
    <t>Sven Andersson</t>
  </si>
  <si>
    <t xml:space="preserve">Arne Andersson </t>
  </si>
  <si>
    <t xml:space="preserve">Ced Svensson </t>
  </si>
  <si>
    <t>Jan-Olov Måhl</t>
  </si>
  <si>
    <t xml:space="preserve">Roger Widén </t>
  </si>
  <si>
    <t xml:space="preserve">Antero Piispanen </t>
  </si>
  <si>
    <t xml:space="preserve">Lars Lindqvist </t>
  </si>
  <si>
    <t>Börje Torstenfelt</t>
  </si>
  <si>
    <t>Björn Andersson</t>
  </si>
  <si>
    <t>Christer Åström</t>
  </si>
  <si>
    <t>Christer Johansson</t>
  </si>
  <si>
    <t>Värdet per poäng är 5 kr för samtliga med minst 10 poäng. 9 poäng eller lägre ger 50 kr. Det ger ett  totalt veckopris på 4770 kr (928 poäng x 5 kr + 130 kr för 9 poäng eller lägre).</t>
  </si>
  <si>
    <t>Resterande belopp 5199 kr (9969 kr - 4770 kr) ska fördelas till de 10 första deltagarna enligt nedan procentsatser:
Alla summor rundas av till närmaste 10-tal kr.</t>
  </si>
  <si>
    <t>Värdet per poäng är 5 kr för samtliga med minst 10 poäng. 9 poäng eller lägre ger 50 kr. Det ger ett  totalt veckopris på 4940 kr (928 poäng x 5 kr + 300 kr för 9 poäng eller lägre).</t>
  </si>
  <si>
    <t>Resterande belopp 5029 kr (9969 kr - 4940 kr) ska fördelas till de 10 första deltagarna enligt nedan procentsatser:
Alla summor rundas av till närmaste 10-tal kr.</t>
  </si>
  <si>
    <t xml:space="preserve">Sören Larsson </t>
  </si>
  <si>
    <t>Marie-Louise Måhl</t>
  </si>
  <si>
    <t>Hans Grundel</t>
  </si>
  <si>
    <t>Roberto Lorenzi</t>
  </si>
  <si>
    <t>Kjell Engström</t>
  </si>
  <si>
    <t>Kent Jarlekrants</t>
  </si>
  <si>
    <t xml:space="preserve">Christina Tapper </t>
  </si>
  <si>
    <t>Tommy Karlslätt</t>
  </si>
  <si>
    <t xml:space="preserve">Amelie Sjöberg </t>
  </si>
  <si>
    <t>Stefan Aldborg</t>
  </si>
  <si>
    <t>Jens Jörgen Jensen</t>
  </si>
  <si>
    <t>Susanne Wossmar</t>
  </si>
  <si>
    <t>Sven-Göran Gustafsson</t>
  </si>
  <si>
    <t xml:space="preserve">Hans L Leander </t>
  </si>
  <si>
    <t>Lars-Åke Nilsson</t>
  </si>
  <si>
    <t>Rune Andersson</t>
  </si>
  <si>
    <t xml:space="preserve">Lotta Widén </t>
  </si>
  <si>
    <t>Ainis Noritis</t>
  </si>
  <si>
    <t>Värdet per poäng är 5 kr för samtliga med minst 10 poäng. 9 poäng eller lägre ger 50 kr. Det ger ett  totalt veckopris på 6805 kr (1296 poäng x 5 kr + 325 kr för 9 poäng eller lägre).</t>
  </si>
  <si>
    <t>Resterande belopp 3164 kr (9969 kr - 6805 kr) ska fördelas till de 10 första deltagarna enligt nedan procentsatser:
Alla summor rundas av till närmaste 10-tal kr.</t>
  </si>
  <si>
    <t>Kenthy Holmgren</t>
  </si>
  <si>
    <t xml:space="preserve">Sölve Brandeborn </t>
  </si>
  <si>
    <t>Bengt Gunnarsson</t>
  </si>
  <si>
    <t>Onsdagsmixen - 2021</t>
  </si>
  <si>
    <t>Damernas Poängliga efter                                   Omgång 16</t>
  </si>
  <si>
    <t>Totala</t>
  </si>
  <si>
    <t xml:space="preserve">Namn </t>
  </si>
  <si>
    <t>poängen</t>
  </si>
  <si>
    <t xml:space="preserve">ÖHRLUND, Lena </t>
  </si>
  <si>
    <t xml:space="preserve">ANDERSSON, Ing-Britt </t>
  </si>
  <si>
    <t>MÅHL, Marie-Louse</t>
  </si>
  <si>
    <t>TAPPER, Christina</t>
  </si>
  <si>
    <t>T5</t>
  </si>
  <si>
    <t xml:space="preserve">SCHNEIDER, Monica </t>
  </si>
  <si>
    <t xml:space="preserve">THENANDER, Jill </t>
  </si>
  <si>
    <t>FRANDSEN, Solveig</t>
  </si>
  <si>
    <t>PALO, Iiris</t>
  </si>
  <si>
    <t>T9</t>
  </si>
  <si>
    <t>FORSELL, Solveig</t>
  </si>
  <si>
    <t>KARLSLÄTT, Liisa</t>
  </si>
  <si>
    <t>WOSSMAR, Susanne</t>
  </si>
  <si>
    <t xml:space="preserve">SJÖBERG, Amelie </t>
  </si>
  <si>
    <t>TIBERG, Kerstin</t>
  </si>
  <si>
    <t xml:space="preserve">HANSSON, Susan </t>
  </si>
  <si>
    <t>ROY, Lisbeth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</si>
</sst>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r_-;\-* #,##0\ _k_r_-;_-* &quot;-&quot;??\ _k_r_-;_-@_-"/>
    <numFmt numFmtId="165" formatCode="0.0%"/>
  </numFmts>
  <fonts count="16">
    <font>
      <sz val="11"/>
      <name val="Calibri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C00000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b/>
      <sz val="14"/>
      <color theme="1"/>
      <name val="Calibri"/>
      <family val="1"/>
      <scheme val="minor"/>
    </font>
    <font>
      <sz val="11"/>
      <color theme="1"/>
      <name val="Calibri"/>
      <family val="1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0FF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left"/>
    </xf>
    <xf numFmtId="0" fontId="0" fillId="0" borderId="2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2" borderId="0" xfId="0" applyNumberFormat="1" applyFill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3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6" fillId="0" borderId="0" xfId="0" applyFont="1"/>
    <xf numFmtId="9" fontId="0" fillId="0" borderId="2" xfId="0" applyNumberFormat="1" applyBorder="1" applyAlignment="1">
      <alignment horizontal="center"/>
    </xf>
    <xf numFmtId="0" fontId="0" fillId="3" borderId="0" xfId="0" applyFill="1"/>
    <xf numFmtId="0" fontId="9" fillId="3" borderId="0" xfId="0" applyFont="1" applyFill="1" applyAlignment="1">
      <alignment horizontal="center" vertical="center"/>
    </xf>
    <xf numFmtId="0" fontId="12" fillId="3" borderId="0" xfId="0" applyFont="1" applyFill="1"/>
    <xf numFmtId="0" fontId="11" fillId="3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Alignment="1">
      <alignment horizontal="center"/>
    </xf>
    <xf numFmtId="0" fontId="13" fillId="3" borderId="0" xfId="0" applyFont="1" applyFill="1" applyAlignment="1">
      <alignment horizontal="center"/>
    </xf>
    <xf numFmtId="0" fontId="10" fillId="3" borderId="0" xfId="0" applyFont="1" applyFill="1" applyAlignment="1">
      <alignment wrapText="1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10" fillId="3" borderId="0" xfId="0" applyFont="1" applyFill="1" applyAlignment="1">
      <alignment horizontal="center" textRotation="90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textRotation="90"/>
    </xf>
    <xf numFmtId="0" fontId="11" fillId="3" borderId="2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0</xdr:rowOff>
    </xdr:from>
    <xdr:to>
      <xdr:col>2</xdr:col>
      <xdr:colOff>76200</xdr:colOff>
      <xdr:row>4</xdr:row>
      <xdr:rowOff>142875</xdr:rowOff>
    </xdr:to>
    <xdr:pic>
      <xdr:nvPicPr>
        <xdr:cNvPr id="4" name="Bildobjekt 1">
          <a:extLst>
            <a:ext uri="{FF2B5EF4-FFF2-40B4-BE49-F238E27FC236}">
              <a16:creationId xmlns:a16="http://schemas.microsoft.com/office/drawing/2014/main" id="{99D4A01F-890E-474D-8622-A47326E3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81000"/>
          <a:ext cx="952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161925</xdr:colOff>
      <xdr:row>1</xdr:row>
      <xdr:rowOff>171450</xdr:rowOff>
    </xdr:from>
    <xdr:to>
      <xdr:col>6</xdr:col>
      <xdr:colOff>523875</xdr:colOff>
      <xdr:row>4</xdr:row>
      <xdr:rowOff>161925</xdr:rowOff>
    </xdr:to>
    <xdr:pic>
      <xdr:nvPicPr>
        <xdr:cNvPr id="5" name="Bildobjekt 2">
          <a:extLst>
            <a:ext uri="{FF2B5EF4-FFF2-40B4-BE49-F238E27FC236}">
              <a16:creationId xmlns:a16="http://schemas.microsoft.com/office/drawing/2014/main" id="{6AE92ACB-A426-4509-B954-3A1C3C1A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61950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22424-21D3-418D-898D-6E2E6B64E3CD}">
  <dimension ref="A1:M80"/>
  <sheetViews>
    <sheetView tabSelected="1" workbookViewId="0"/>
  </sheetViews>
  <sheetFormatPr defaultRowHeight="15"/>
  <cols>
    <col min="1" max="1" width="12.28515625" customWidth="1"/>
    <col min="2" max="2" width="30.7109375" customWidth="1"/>
    <col min="6" max="6" width="9.85546875" customWidth="1"/>
    <col min="7" max="7" width="3.7109375" customWidth="1"/>
    <col min="8" max="9" width="10.28515625" customWidth="1"/>
    <col min="10" max="10" width="3.7109375" customWidth="1"/>
    <col min="11" max="12" width="10.28515625" customWidth="1"/>
    <col min="13" max="13" width="10" customWidth="1"/>
  </cols>
  <sheetData>
    <row r="1" spans="1:13" ht="21">
      <c r="B1" s="5" t="s">
        <v>125</v>
      </c>
    </row>
    <row r="2" spans="1:13" ht="15.75">
      <c r="B2" s="6">
        <v>44476</v>
      </c>
    </row>
    <row r="4" spans="1:13" ht="79.5" customHeight="1">
      <c r="A4" s="11" t="s">
        <v>31</v>
      </c>
      <c r="B4" s="13" t="s">
        <v>127</v>
      </c>
    </row>
    <row r="5" spans="1:13" ht="34.5" customHeight="1">
      <c r="A5" s="12" t="s">
        <v>32</v>
      </c>
      <c r="B5" s="13" t="s">
        <v>128</v>
      </c>
    </row>
    <row r="6" spans="1:13" ht="33.75" customHeight="1">
      <c r="A6" s="12" t="s">
        <v>33</v>
      </c>
      <c r="B6" s="13" t="s">
        <v>129</v>
      </c>
    </row>
    <row r="7" spans="1:13">
      <c r="A7" s="12"/>
    </row>
    <row r="8" spans="1:13" ht="108" customHeight="1">
      <c r="A8" s="12" t="s">
        <v>34</v>
      </c>
      <c r="B8" s="13" t="s">
        <v>133</v>
      </c>
    </row>
    <row r="9" spans="1:13" ht="118.5" customHeight="1">
      <c r="A9" s="12" t="s">
        <v>35</v>
      </c>
      <c r="B9" s="13" t="s">
        <v>134</v>
      </c>
    </row>
    <row r="10" spans="1:13">
      <c r="A10" s="12" t="s">
        <v>49</v>
      </c>
    </row>
    <row r="11" spans="1:13">
      <c r="B11" s="20" t="s">
        <v>47</v>
      </c>
      <c r="C11" s="1">
        <v>3389</v>
      </c>
    </row>
    <row r="12" spans="1:13" ht="16.5" thickBot="1">
      <c r="A12" s="2" t="s">
        <v>27</v>
      </c>
      <c r="B12" s="3" t="s">
        <v>0</v>
      </c>
      <c r="C12" s="2" t="s">
        <v>1</v>
      </c>
      <c r="D12" s="1" t="s">
        <v>50</v>
      </c>
      <c r="F12" s="14" t="s">
        <v>29</v>
      </c>
      <c r="G12" s="14"/>
      <c r="H12" s="14" t="s">
        <v>36</v>
      </c>
      <c r="I12" s="14" t="s">
        <v>36</v>
      </c>
      <c r="J12" s="14"/>
      <c r="K12" s="14" t="s">
        <v>30</v>
      </c>
      <c r="L12" s="14" t="s">
        <v>48</v>
      </c>
      <c r="M12" s="10" t="s">
        <v>37</v>
      </c>
    </row>
    <row r="13" spans="1:13" ht="15.75" thickTop="1">
      <c r="A13" s="1" t="s">
        <v>2</v>
      </c>
      <c r="B13" t="s">
        <v>130</v>
      </c>
      <c r="C13" s="14">
        <v>105</v>
      </c>
      <c r="D13" s="1">
        <v>5</v>
      </c>
      <c r="E13" s="1" t="s">
        <v>28</v>
      </c>
      <c r="F13" s="1">
        <f>SUM(C13*D13)</f>
        <v>525</v>
      </c>
      <c r="G13" s="1"/>
      <c r="H13" s="23">
        <v>0.25</v>
      </c>
      <c r="I13" s="9">
        <f>SUM(H13*C$11)</f>
        <v>847.25</v>
      </c>
      <c r="J13" s="9"/>
      <c r="K13" s="9">
        <f>SUM(F13+I13)</f>
        <v>1372.25</v>
      </c>
      <c r="L13" s="9">
        <v>1370</v>
      </c>
      <c r="M13" s="16">
        <f>SUM(L13/10)</f>
        <v>137</v>
      </c>
    </row>
    <row r="14" spans="1:13">
      <c r="A14" s="1" t="s">
        <v>3</v>
      </c>
      <c r="B14" t="s">
        <v>94</v>
      </c>
      <c r="C14" s="14">
        <v>100</v>
      </c>
      <c r="D14" s="1">
        <v>5</v>
      </c>
      <c r="E14" s="1" t="s">
        <v>28</v>
      </c>
      <c r="F14" s="1">
        <f t="shared" ref="F14:F78" si="0">SUM(C14*D14)</f>
        <v>500</v>
      </c>
      <c r="G14" s="1"/>
      <c r="H14" s="23">
        <v>0.2</v>
      </c>
      <c r="I14" s="9">
        <f t="shared" ref="I14:I20" si="1">SUM(H14*C$11)</f>
        <v>677.80000000000007</v>
      </c>
      <c r="J14" s="9"/>
      <c r="K14" s="9">
        <f t="shared" ref="K14:K20" si="2">SUM(F14+I14)</f>
        <v>1177.8000000000002</v>
      </c>
      <c r="L14" s="9">
        <v>1180</v>
      </c>
      <c r="M14" s="16">
        <f t="shared" ref="M14:M79" si="3">SUM(L14/10)</f>
        <v>118</v>
      </c>
    </row>
    <row r="15" spans="1:13">
      <c r="A15" s="1" t="s">
        <v>4</v>
      </c>
      <c r="B15" t="s">
        <v>131</v>
      </c>
      <c r="C15" s="14">
        <v>96</v>
      </c>
      <c r="D15" s="1">
        <v>5</v>
      </c>
      <c r="E15" s="1" t="s">
        <v>28</v>
      </c>
      <c r="F15" s="1">
        <f t="shared" si="0"/>
        <v>480</v>
      </c>
      <c r="G15" s="1"/>
      <c r="H15" s="23">
        <v>0.15</v>
      </c>
      <c r="I15" s="9">
        <f t="shared" si="1"/>
        <v>508.34999999999997</v>
      </c>
      <c r="J15" s="9"/>
      <c r="K15" s="9">
        <f t="shared" si="2"/>
        <v>988.34999999999991</v>
      </c>
      <c r="L15" s="9">
        <v>990</v>
      </c>
      <c r="M15" s="16">
        <f t="shared" si="3"/>
        <v>99</v>
      </c>
    </row>
    <row r="16" spans="1:13">
      <c r="A16" s="1" t="s">
        <v>5</v>
      </c>
      <c r="B16" t="s">
        <v>132</v>
      </c>
      <c r="C16" s="14">
        <v>83</v>
      </c>
      <c r="D16" s="1">
        <v>5</v>
      </c>
      <c r="E16" s="1" t="s">
        <v>28</v>
      </c>
      <c r="F16" s="1">
        <f t="shared" si="0"/>
        <v>415</v>
      </c>
      <c r="G16" s="1"/>
      <c r="H16" s="23">
        <v>0.1</v>
      </c>
      <c r="I16" s="9">
        <f t="shared" si="1"/>
        <v>338.90000000000003</v>
      </c>
      <c r="J16" s="9"/>
      <c r="K16" s="9">
        <f t="shared" si="2"/>
        <v>753.90000000000009</v>
      </c>
      <c r="L16" s="9">
        <v>750</v>
      </c>
      <c r="M16" s="16">
        <f t="shared" si="3"/>
        <v>75</v>
      </c>
    </row>
    <row r="17" spans="1:13">
      <c r="A17" s="1" t="s">
        <v>6</v>
      </c>
      <c r="B17" s="25" t="s">
        <v>77</v>
      </c>
      <c r="C17" s="14">
        <v>82</v>
      </c>
      <c r="D17" s="1">
        <v>5</v>
      </c>
      <c r="E17" s="1" t="s">
        <v>28</v>
      </c>
      <c r="F17" s="1">
        <f t="shared" si="0"/>
        <v>410</v>
      </c>
      <c r="G17" s="1"/>
      <c r="H17" s="23">
        <v>0.09</v>
      </c>
      <c r="I17" s="9">
        <f t="shared" si="1"/>
        <v>305.01</v>
      </c>
      <c r="J17" s="9"/>
      <c r="K17" s="9">
        <f t="shared" si="2"/>
        <v>715.01</v>
      </c>
      <c r="L17" s="9">
        <v>720</v>
      </c>
      <c r="M17" s="16">
        <f t="shared" si="3"/>
        <v>72</v>
      </c>
    </row>
    <row r="18" spans="1:13">
      <c r="A18" s="1" t="s">
        <v>7</v>
      </c>
      <c r="B18" s="25" t="s">
        <v>99</v>
      </c>
      <c r="C18" s="14">
        <v>81</v>
      </c>
      <c r="D18" s="1">
        <v>5</v>
      </c>
      <c r="E18" s="1" t="s">
        <v>28</v>
      </c>
      <c r="F18" s="1">
        <f t="shared" si="0"/>
        <v>405</v>
      </c>
      <c r="G18" s="1"/>
      <c r="H18" s="23">
        <v>0.08</v>
      </c>
      <c r="I18" s="9">
        <f t="shared" si="1"/>
        <v>271.12</v>
      </c>
      <c r="J18" s="9"/>
      <c r="K18" s="9">
        <f t="shared" si="2"/>
        <v>676.12</v>
      </c>
      <c r="L18" s="9">
        <v>680</v>
      </c>
      <c r="M18" s="16">
        <f t="shared" si="3"/>
        <v>68</v>
      </c>
    </row>
    <row r="19" spans="1:13">
      <c r="A19" s="1" t="s">
        <v>8</v>
      </c>
      <c r="B19" t="s">
        <v>116</v>
      </c>
      <c r="C19" s="14">
        <v>77</v>
      </c>
      <c r="D19" s="1">
        <v>5</v>
      </c>
      <c r="E19" s="1" t="s">
        <v>28</v>
      </c>
      <c r="F19" s="1">
        <f t="shared" si="0"/>
        <v>385</v>
      </c>
      <c r="G19" s="1"/>
      <c r="H19" s="23">
        <v>7.0000000000000007E-2</v>
      </c>
      <c r="I19" s="9">
        <f t="shared" si="1"/>
        <v>237.23000000000002</v>
      </c>
      <c r="J19" s="9"/>
      <c r="K19" s="9">
        <f t="shared" si="2"/>
        <v>622.23</v>
      </c>
      <c r="L19" s="9">
        <v>620</v>
      </c>
      <c r="M19" s="16">
        <f t="shared" si="3"/>
        <v>62</v>
      </c>
    </row>
    <row r="20" spans="1:13">
      <c r="A20" s="1" t="s">
        <v>9</v>
      </c>
      <c r="B20" s="4" t="s">
        <v>89</v>
      </c>
      <c r="C20" s="14">
        <v>71</v>
      </c>
      <c r="D20" s="1">
        <v>5</v>
      </c>
      <c r="E20" s="1" t="s">
        <v>28</v>
      </c>
      <c r="F20" s="1">
        <f t="shared" si="0"/>
        <v>355</v>
      </c>
      <c r="G20" s="1"/>
      <c r="H20" s="26">
        <v>0.06</v>
      </c>
      <c r="I20" s="21">
        <f t="shared" si="1"/>
        <v>203.34</v>
      </c>
      <c r="J20" s="9"/>
      <c r="K20" s="9">
        <f t="shared" si="2"/>
        <v>558.34</v>
      </c>
      <c r="L20" s="9">
        <v>560</v>
      </c>
      <c r="M20" s="16">
        <f t="shared" si="3"/>
        <v>56</v>
      </c>
    </row>
    <row r="21" spans="1:13">
      <c r="A21" s="1" t="s">
        <v>10</v>
      </c>
      <c r="B21" s="25" t="s">
        <v>86</v>
      </c>
      <c r="C21" s="14">
        <v>61</v>
      </c>
      <c r="D21" s="1">
        <v>5</v>
      </c>
      <c r="E21" s="1" t="s">
        <v>28</v>
      </c>
      <c r="F21" s="1">
        <f t="shared" si="0"/>
        <v>305</v>
      </c>
      <c r="G21" s="1"/>
      <c r="H21" s="22">
        <f>SUM(H13:H20)</f>
        <v>1</v>
      </c>
      <c r="I21" s="9">
        <f>SUM(I13:I20)</f>
        <v>3389.0000000000005</v>
      </c>
      <c r="J21" s="9"/>
      <c r="K21" s="9">
        <f>SUM(F21)</f>
        <v>305</v>
      </c>
      <c r="L21" s="9">
        <v>300</v>
      </c>
      <c r="M21" s="16">
        <f t="shared" si="3"/>
        <v>30</v>
      </c>
    </row>
    <row r="22" spans="1:13">
      <c r="A22" s="1" t="s">
        <v>11</v>
      </c>
      <c r="B22" t="s">
        <v>135</v>
      </c>
      <c r="C22" s="14">
        <v>52</v>
      </c>
      <c r="D22" s="1">
        <v>5</v>
      </c>
      <c r="E22" s="1" t="s">
        <v>28</v>
      </c>
      <c r="F22" s="1">
        <f t="shared" si="0"/>
        <v>260</v>
      </c>
      <c r="G22" s="1"/>
      <c r="J22" s="24"/>
      <c r="K22" s="9">
        <f>SUM(F22)</f>
        <v>260</v>
      </c>
      <c r="L22" s="9">
        <v>260</v>
      </c>
      <c r="M22" s="16">
        <f t="shared" si="3"/>
        <v>26</v>
      </c>
    </row>
    <row r="23" spans="1:13">
      <c r="A23" s="1" t="s">
        <v>12</v>
      </c>
      <c r="B23" t="s">
        <v>105</v>
      </c>
      <c r="C23" s="14">
        <v>50</v>
      </c>
      <c r="D23" s="1">
        <v>5</v>
      </c>
      <c r="E23" s="1" t="s">
        <v>28</v>
      </c>
      <c r="F23" s="1">
        <f t="shared" si="0"/>
        <v>250</v>
      </c>
      <c r="G23" s="1"/>
      <c r="J23" s="24"/>
      <c r="K23" s="9">
        <f>SUM(F23)</f>
        <v>250</v>
      </c>
      <c r="L23" s="1">
        <v>250</v>
      </c>
      <c r="M23" s="16">
        <f t="shared" si="3"/>
        <v>25</v>
      </c>
    </row>
    <row r="24" spans="1:13">
      <c r="A24" s="1" t="s">
        <v>13</v>
      </c>
      <c r="B24" s="4" t="s">
        <v>113</v>
      </c>
      <c r="C24" s="14">
        <v>44</v>
      </c>
      <c r="D24" s="1">
        <v>5</v>
      </c>
      <c r="E24" s="1" t="s">
        <v>28</v>
      </c>
      <c r="F24" s="1">
        <f t="shared" si="0"/>
        <v>220</v>
      </c>
      <c r="G24" s="1"/>
      <c r="J24" s="24"/>
      <c r="K24" s="9">
        <f>SUM(F24)</f>
        <v>220</v>
      </c>
      <c r="L24" s="1">
        <v>220</v>
      </c>
      <c r="M24" s="16">
        <f t="shared" si="3"/>
        <v>22</v>
      </c>
    </row>
    <row r="25" spans="1:13">
      <c r="A25" s="1" t="s">
        <v>14</v>
      </c>
      <c r="B25" s="25" t="s">
        <v>93</v>
      </c>
      <c r="C25" s="14">
        <v>38</v>
      </c>
      <c r="D25" s="1">
        <v>5</v>
      </c>
      <c r="E25" s="1" t="s">
        <v>28</v>
      </c>
      <c r="F25" s="1">
        <f t="shared" si="0"/>
        <v>190</v>
      </c>
      <c r="G25" s="1"/>
      <c r="J25" s="9"/>
      <c r="K25" s="1">
        <f t="shared" ref="K25:K79" si="4">SUM(F25)</f>
        <v>190</v>
      </c>
      <c r="L25" s="1">
        <v>190</v>
      </c>
      <c r="M25" s="16">
        <f t="shared" si="3"/>
        <v>19</v>
      </c>
    </row>
    <row r="26" spans="1:13">
      <c r="A26" s="1" t="s">
        <v>15</v>
      </c>
      <c r="B26" t="s">
        <v>84</v>
      </c>
      <c r="C26" s="14">
        <v>38</v>
      </c>
      <c r="D26" s="1">
        <v>5</v>
      </c>
      <c r="E26" s="1" t="s">
        <v>28</v>
      </c>
      <c r="F26" s="1">
        <f t="shared" si="0"/>
        <v>190</v>
      </c>
      <c r="G26" s="1"/>
      <c r="K26" s="1">
        <f t="shared" si="4"/>
        <v>190</v>
      </c>
      <c r="L26" s="1">
        <v>190</v>
      </c>
      <c r="M26" s="16">
        <f t="shared" si="3"/>
        <v>19</v>
      </c>
    </row>
    <row r="27" spans="1:13">
      <c r="A27" s="1" t="s">
        <v>16</v>
      </c>
      <c r="B27" s="25" t="s">
        <v>136</v>
      </c>
      <c r="C27" s="14">
        <v>37</v>
      </c>
      <c r="D27" s="1">
        <v>5</v>
      </c>
      <c r="E27" s="1" t="s">
        <v>28</v>
      </c>
      <c r="F27" s="1">
        <f t="shared" si="0"/>
        <v>185</v>
      </c>
      <c r="G27" s="1"/>
      <c r="K27" s="1">
        <f t="shared" si="4"/>
        <v>185</v>
      </c>
      <c r="L27" s="1">
        <v>180</v>
      </c>
      <c r="M27" s="16">
        <f t="shared" si="3"/>
        <v>18</v>
      </c>
    </row>
    <row r="28" spans="1:13">
      <c r="A28" s="1" t="s">
        <v>17</v>
      </c>
      <c r="B28" t="s">
        <v>137</v>
      </c>
      <c r="C28" s="14">
        <v>34</v>
      </c>
      <c r="D28" s="1">
        <v>5</v>
      </c>
      <c r="E28" s="1" t="s">
        <v>28</v>
      </c>
      <c r="F28" s="1">
        <f t="shared" si="0"/>
        <v>170</v>
      </c>
      <c r="G28" s="1"/>
      <c r="K28" s="1">
        <f t="shared" si="4"/>
        <v>170</v>
      </c>
      <c r="L28" s="1">
        <v>170</v>
      </c>
      <c r="M28" s="16">
        <f t="shared" si="3"/>
        <v>17</v>
      </c>
    </row>
    <row r="29" spans="1:13">
      <c r="A29" s="1" t="s">
        <v>18</v>
      </c>
      <c r="B29" t="s">
        <v>91</v>
      </c>
      <c r="C29" s="14">
        <v>33</v>
      </c>
      <c r="D29" s="1">
        <v>5</v>
      </c>
      <c r="E29" s="1" t="s">
        <v>28</v>
      </c>
      <c r="F29" s="1">
        <f t="shared" si="0"/>
        <v>165</v>
      </c>
      <c r="G29" s="1"/>
      <c r="K29" s="1">
        <f t="shared" si="4"/>
        <v>165</v>
      </c>
      <c r="L29" s="1">
        <v>160</v>
      </c>
      <c r="M29" s="16">
        <f t="shared" si="3"/>
        <v>16</v>
      </c>
    </row>
    <row r="30" spans="1:13">
      <c r="A30" s="1" t="s">
        <v>19</v>
      </c>
      <c r="B30" s="25" t="s">
        <v>111</v>
      </c>
      <c r="C30" s="14">
        <v>29</v>
      </c>
      <c r="D30" s="1">
        <v>5</v>
      </c>
      <c r="E30" s="1" t="s">
        <v>28</v>
      </c>
      <c r="F30" s="1">
        <f t="shared" si="0"/>
        <v>145</v>
      </c>
      <c r="G30" s="1"/>
      <c r="K30" s="1">
        <f t="shared" si="4"/>
        <v>145</v>
      </c>
      <c r="L30" s="1">
        <v>150</v>
      </c>
      <c r="M30" s="16">
        <f t="shared" si="3"/>
        <v>15</v>
      </c>
    </row>
    <row r="31" spans="1:13">
      <c r="A31" s="1" t="s">
        <v>20</v>
      </c>
      <c r="B31" t="s">
        <v>100</v>
      </c>
      <c r="C31" s="14">
        <v>27</v>
      </c>
      <c r="D31" s="1">
        <v>5</v>
      </c>
      <c r="E31" s="1" t="s">
        <v>28</v>
      </c>
      <c r="F31" s="1">
        <f t="shared" si="0"/>
        <v>135</v>
      </c>
      <c r="G31" s="1"/>
      <c r="K31" s="1">
        <f t="shared" si="4"/>
        <v>135</v>
      </c>
      <c r="L31" s="1">
        <v>140</v>
      </c>
      <c r="M31" s="16">
        <f t="shared" si="3"/>
        <v>14</v>
      </c>
    </row>
    <row r="32" spans="1:13">
      <c r="A32" s="1" t="s">
        <v>38</v>
      </c>
      <c r="B32" t="s">
        <v>138</v>
      </c>
      <c r="C32" s="14">
        <v>26</v>
      </c>
      <c r="D32" s="1">
        <v>5</v>
      </c>
      <c r="E32" s="1" t="s">
        <v>28</v>
      </c>
      <c r="F32" s="1">
        <f t="shared" si="0"/>
        <v>130</v>
      </c>
      <c r="G32" s="1"/>
      <c r="K32" s="1">
        <f t="shared" si="4"/>
        <v>130</v>
      </c>
      <c r="L32" s="1">
        <v>130</v>
      </c>
      <c r="M32" s="16">
        <f t="shared" si="3"/>
        <v>13</v>
      </c>
    </row>
    <row r="33" spans="1:13">
      <c r="A33" s="1" t="s">
        <v>39</v>
      </c>
      <c r="B33" t="s">
        <v>98</v>
      </c>
      <c r="C33" s="14">
        <v>21</v>
      </c>
      <c r="D33" s="1">
        <v>5</v>
      </c>
      <c r="E33" s="1" t="s">
        <v>28</v>
      </c>
      <c r="F33" s="1">
        <f t="shared" si="0"/>
        <v>105</v>
      </c>
      <c r="G33" s="1"/>
      <c r="K33" s="1">
        <f t="shared" si="4"/>
        <v>105</v>
      </c>
      <c r="L33" s="1">
        <v>110</v>
      </c>
      <c r="M33" s="16">
        <f t="shared" si="3"/>
        <v>11</v>
      </c>
    </row>
    <row r="34" spans="1:13">
      <c r="A34" s="1" t="s">
        <v>21</v>
      </c>
      <c r="B34" t="s">
        <v>139</v>
      </c>
      <c r="C34" s="14">
        <v>20</v>
      </c>
      <c r="D34" s="1">
        <v>5</v>
      </c>
      <c r="E34" s="1" t="s">
        <v>28</v>
      </c>
      <c r="F34" s="1">
        <f t="shared" si="0"/>
        <v>100</v>
      </c>
      <c r="G34" s="1"/>
      <c r="K34" s="1">
        <f t="shared" si="4"/>
        <v>100</v>
      </c>
      <c r="L34" s="1">
        <v>100</v>
      </c>
      <c r="M34" s="16">
        <f t="shared" si="3"/>
        <v>10</v>
      </c>
    </row>
    <row r="35" spans="1:13">
      <c r="A35" s="1" t="s">
        <v>22</v>
      </c>
      <c r="B35" t="s">
        <v>140</v>
      </c>
      <c r="C35" s="14">
        <v>19</v>
      </c>
      <c r="D35" s="1">
        <v>5</v>
      </c>
      <c r="E35" s="1" t="s">
        <v>28</v>
      </c>
      <c r="F35" s="1">
        <f t="shared" si="0"/>
        <v>95</v>
      </c>
      <c r="G35" s="1"/>
      <c r="K35" s="1">
        <f t="shared" si="4"/>
        <v>95</v>
      </c>
      <c r="L35" s="1">
        <v>90</v>
      </c>
      <c r="M35" s="16">
        <f t="shared" si="3"/>
        <v>9</v>
      </c>
    </row>
    <row r="36" spans="1:13">
      <c r="A36" s="1" t="s">
        <v>23</v>
      </c>
      <c r="B36" s="25" t="s">
        <v>82</v>
      </c>
      <c r="C36" s="14">
        <v>17</v>
      </c>
      <c r="D36" s="1">
        <v>5</v>
      </c>
      <c r="E36" s="1" t="s">
        <v>28</v>
      </c>
      <c r="F36" s="1">
        <f t="shared" si="0"/>
        <v>85</v>
      </c>
      <c r="G36" s="1"/>
      <c r="K36" s="1">
        <f t="shared" si="4"/>
        <v>85</v>
      </c>
      <c r="L36" s="1">
        <v>80</v>
      </c>
      <c r="M36" s="16">
        <f t="shared" si="3"/>
        <v>8</v>
      </c>
    </row>
    <row r="37" spans="1:13">
      <c r="A37" s="1" t="s">
        <v>24</v>
      </c>
      <c r="B37" t="s">
        <v>141</v>
      </c>
      <c r="C37" s="14">
        <v>14</v>
      </c>
      <c r="D37" s="1">
        <v>5</v>
      </c>
      <c r="E37" s="1" t="s">
        <v>28</v>
      </c>
      <c r="F37" s="1">
        <f t="shared" si="0"/>
        <v>70</v>
      </c>
      <c r="G37" s="1"/>
      <c r="K37" s="1">
        <f t="shared" si="4"/>
        <v>70</v>
      </c>
      <c r="L37" s="1">
        <v>70</v>
      </c>
      <c r="M37" s="16">
        <f t="shared" si="3"/>
        <v>7</v>
      </c>
    </row>
    <row r="38" spans="1:13">
      <c r="A38" s="1" t="s">
        <v>25</v>
      </c>
      <c r="B38" t="s">
        <v>103</v>
      </c>
      <c r="C38" s="14">
        <v>11</v>
      </c>
      <c r="D38" s="1">
        <v>5</v>
      </c>
      <c r="E38" s="1" t="s">
        <v>28</v>
      </c>
      <c r="F38" s="1">
        <f t="shared" si="0"/>
        <v>55</v>
      </c>
      <c r="G38" s="1"/>
      <c r="K38" s="1">
        <f t="shared" si="4"/>
        <v>55</v>
      </c>
      <c r="L38" s="1">
        <v>60</v>
      </c>
      <c r="M38" s="16">
        <f t="shared" si="3"/>
        <v>6</v>
      </c>
    </row>
    <row r="39" spans="1:13">
      <c r="A39" s="1" t="s">
        <v>40</v>
      </c>
      <c r="B39" t="s">
        <v>112</v>
      </c>
      <c r="C39" s="14">
        <v>9</v>
      </c>
      <c r="D39" s="1">
        <v>5</v>
      </c>
      <c r="E39" s="1" t="s">
        <v>28</v>
      </c>
      <c r="F39" s="1">
        <f t="shared" si="0"/>
        <v>45</v>
      </c>
      <c r="G39" s="1"/>
      <c r="K39" s="1">
        <f t="shared" si="4"/>
        <v>45</v>
      </c>
      <c r="L39" s="1">
        <v>50</v>
      </c>
      <c r="M39" s="16">
        <f t="shared" si="3"/>
        <v>5</v>
      </c>
    </row>
    <row r="40" spans="1:13">
      <c r="A40" s="1" t="s">
        <v>41</v>
      </c>
      <c r="B40" t="s">
        <v>142</v>
      </c>
      <c r="C40" s="14">
        <v>9</v>
      </c>
      <c r="D40" s="1">
        <v>5</v>
      </c>
      <c r="E40" s="1" t="s">
        <v>28</v>
      </c>
      <c r="F40" s="1">
        <f t="shared" si="0"/>
        <v>45</v>
      </c>
      <c r="G40" s="1"/>
      <c r="K40" s="1">
        <f t="shared" si="4"/>
        <v>45</v>
      </c>
      <c r="L40" s="1">
        <v>50</v>
      </c>
      <c r="M40" s="16">
        <f t="shared" si="3"/>
        <v>5</v>
      </c>
    </row>
    <row r="41" spans="1:13">
      <c r="A41" s="1" t="s">
        <v>51</v>
      </c>
      <c r="B41" t="s">
        <v>143</v>
      </c>
      <c r="C41" s="14">
        <v>8</v>
      </c>
      <c r="D41" s="1">
        <v>5</v>
      </c>
      <c r="E41" s="1" t="s">
        <v>28</v>
      </c>
      <c r="F41" s="1">
        <f t="shared" si="0"/>
        <v>40</v>
      </c>
      <c r="G41" s="1"/>
      <c r="K41" s="1">
        <f t="shared" si="4"/>
        <v>40</v>
      </c>
      <c r="L41" s="1">
        <v>50</v>
      </c>
      <c r="M41" s="16">
        <f t="shared" si="3"/>
        <v>5</v>
      </c>
    </row>
    <row r="42" spans="1:13">
      <c r="A42" s="1" t="s">
        <v>52</v>
      </c>
      <c r="B42" t="s">
        <v>144</v>
      </c>
      <c r="C42" s="14">
        <v>3</v>
      </c>
      <c r="D42" s="1">
        <v>5</v>
      </c>
      <c r="E42" s="1" t="s">
        <v>28</v>
      </c>
      <c r="F42" s="1">
        <f t="shared" si="0"/>
        <v>15</v>
      </c>
      <c r="G42" s="1"/>
      <c r="K42" s="1">
        <f t="shared" si="4"/>
        <v>15</v>
      </c>
      <c r="L42" s="1">
        <v>50</v>
      </c>
      <c r="M42" s="16">
        <f t="shared" si="3"/>
        <v>5</v>
      </c>
    </row>
    <row r="43" spans="1:13">
      <c r="A43" s="1" t="s">
        <v>42</v>
      </c>
      <c r="B43" t="s">
        <v>145</v>
      </c>
      <c r="C43" s="14">
        <v>1</v>
      </c>
      <c r="D43" s="1">
        <v>5</v>
      </c>
      <c r="E43" s="1" t="s">
        <v>28</v>
      </c>
      <c r="F43" s="1">
        <f t="shared" si="0"/>
        <v>5</v>
      </c>
      <c r="G43" s="1"/>
      <c r="K43" s="1">
        <f t="shared" si="4"/>
        <v>5</v>
      </c>
      <c r="L43" s="1">
        <v>50</v>
      </c>
      <c r="M43" s="16">
        <f t="shared" si="3"/>
        <v>5</v>
      </c>
    </row>
    <row r="44" spans="1:13">
      <c r="A44" s="1" t="s">
        <v>43</v>
      </c>
      <c r="C44" s="14"/>
      <c r="D44" s="1"/>
      <c r="E44" s="1" t="s">
        <v>28</v>
      </c>
      <c r="F44" s="1">
        <f t="shared" si="0"/>
        <v>0</v>
      </c>
      <c r="G44" s="1"/>
      <c r="K44" s="1">
        <f t="shared" si="4"/>
        <v>0</v>
      </c>
      <c r="L44" s="1"/>
      <c r="M44" s="16">
        <f t="shared" si="3"/>
        <v>0</v>
      </c>
    </row>
    <row r="45" spans="1:13">
      <c r="A45" s="1" t="s">
        <v>53</v>
      </c>
      <c r="B45" s="25"/>
      <c r="C45" s="14"/>
      <c r="D45" s="1"/>
      <c r="E45" s="1" t="s">
        <v>28</v>
      </c>
      <c r="F45" s="1">
        <f t="shared" si="0"/>
        <v>0</v>
      </c>
      <c r="G45" s="1"/>
      <c r="K45" s="1">
        <f t="shared" si="4"/>
        <v>0</v>
      </c>
      <c r="L45" s="1"/>
      <c r="M45" s="16">
        <f t="shared" si="3"/>
        <v>0</v>
      </c>
    </row>
    <row r="46" spans="1:13">
      <c r="A46" s="1" t="s">
        <v>54</v>
      </c>
      <c r="B46" s="25"/>
      <c r="C46" s="14"/>
      <c r="D46" s="1"/>
      <c r="E46" s="1" t="s">
        <v>28</v>
      </c>
      <c r="F46" s="1">
        <f t="shared" si="0"/>
        <v>0</v>
      </c>
      <c r="G46" s="1"/>
      <c r="K46" s="1">
        <f t="shared" si="4"/>
        <v>0</v>
      </c>
      <c r="L46" s="1"/>
      <c r="M46" s="16">
        <f t="shared" si="3"/>
        <v>0</v>
      </c>
    </row>
    <row r="47" spans="1:13">
      <c r="A47" s="1" t="s">
        <v>55</v>
      </c>
      <c r="B47" s="25"/>
      <c r="C47" s="14"/>
      <c r="D47" s="1"/>
      <c r="E47" s="1" t="s">
        <v>28</v>
      </c>
      <c r="F47" s="1">
        <f t="shared" si="0"/>
        <v>0</v>
      </c>
      <c r="G47" s="1"/>
      <c r="K47" s="1">
        <f t="shared" si="4"/>
        <v>0</v>
      </c>
      <c r="L47" s="1"/>
      <c r="M47" s="16">
        <f t="shared" si="3"/>
        <v>0</v>
      </c>
    </row>
    <row r="48" spans="1:13">
      <c r="A48" s="1" t="s">
        <v>56</v>
      </c>
      <c r="B48" s="25"/>
      <c r="C48" s="14"/>
      <c r="D48" s="1"/>
      <c r="E48" s="1" t="s">
        <v>28</v>
      </c>
      <c r="F48" s="1">
        <f t="shared" si="0"/>
        <v>0</v>
      </c>
      <c r="G48" s="1"/>
      <c r="K48" s="1">
        <f t="shared" si="4"/>
        <v>0</v>
      </c>
      <c r="L48" s="1"/>
      <c r="M48" s="16">
        <f t="shared" si="3"/>
        <v>0</v>
      </c>
    </row>
    <row r="49" spans="1:13">
      <c r="A49" s="1" t="s">
        <v>57</v>
      </c>
      <c r="B49" s="25"/>
      <c r="C49" s="14"/>
      <c r="D49" s="1"/>
      <c r="E49" s="1" t="s">
        <v>28</v>
      </c>
      <c r="F49" s="1">
        <f t="shared" si="0"/>
        <v>0</v>
      </c>
      <c r="G49" s="1"/>
      <c r="K49" s="1">
        <f t="shared" si="4"/>
        <v>0</v>
      </c>
      <c r="L49" s="1"/>
      <c r="M49" s="16">
        <f t="shared" si="3"/>
        <v>0</v>
      </c>
    </row>
    <row r="50" spans="1:13">
      <c r="A50" s="1" t="s">
        <v>58</v>
      </c>
      <c r="B50" s="25"/>
      <c r="C50" s="14"/>
      <c r="D50" s="1"/>
      <c r="E50" s="1" t="s">
        <v>28</v>
      </c>
      <c r="F50" s="1">
        <f t="shared" si="0"/>
        <v>0</v>
      </c>
      <c r="G50" s="1"/>
      <c r="K50" s="1">
        <f t="shared" si="4"/>
        <v>0</v>
      </c>
      <c r="L50" s="1"/>
      <c r="M50" s="16">
        <f t="shared" si="3"/>
        <v>0</v>
      </c>
    </row>
    <row r="51" spans="1:13">
      <c r="A51" s="1" t="s">
        <v>26</v>
      </c>
      <c r="B51" s="4"/>
      <c r="C51" s="14"/>
      <c r="D51" s="1"/>
      <c r="E51" s="1" t="s">
        <v>28</v>
      </c>
      <c r="F51" s="1">
        <f t="shared" si="0"/>
        <v>0</v>
      </c>
      <c r="G51" s="1"/>
      <c r="K51" s="1">
        <f t="shared" si="4"/>
        <v>0</v>
      </c>
      <c r="L51" s="1"/>
      <c r="M51" s="16">
        <f t="shared" si="3"/>
        <v>0</v>
      </c>
    </row>
    <row r="52" spans="1:13">
      <c r="A52" s="1" t="s">
        <v>59</v>
      </c>
      <c r="B52" s="25"/>
      <c r="C52" s="14"/>
      <c r="D52" s="1"/>
      <c r="E52" s="1" t="s">
        <v>28</v>
      </c>
      <c r="F52" s="1">
        <f t="shared" si="0"/>
        <v>0</v>
      </c>
      <c r="G52" s="1"/>
      <c r="K52" s="1">
        <f t="shared" si="4"/>
        <v>0</v>
      </c>
      <c r="L52" s="1"/>
      <c r="M52" s="16">
        <f t="shared" si="3"/>
        <v>0</v>
      </c>
    </row>
    <row r="53" spans="1:13">
      <c r="A53" s="1" t="s">
        <v>60</v>
      </c>
      <c r="B53" s="25"/>
      <c r="C53" s="14"/>
      <c r="D53" s="1"/>
      <c r="E53" s="1" t="s">
        <v>28</v>
      </c>
      <c r="F53" s="1">
        <f t="shared" si="0"/>
        <v>0</v>
      </c>
      <c r="G53" s="1"/>
      <c r="K53" s="1">
        <f t="shared" si="4"/>
        <v>0</v>
      </c>
      <c r="L53" s="1"/>
      <c r="M53" s="16">
        <f t="shared" si="3"/>
        <v>0</v>
      </c>
    </row>
    <row r="54" spans="1:13">
      <c r="A54" s="1" t="s">
        <v>44</v>
      </c>
      <c r="B54" s="25"/>
      <c r="C54" s="14"/>
      <c r="D54" s="1"/>
      <c r="E54" s="1" t="s">
        <v>28</v>
      </c>
      <c r="F54" s="1">
        <f t="shared" si="0"/>
        <v>0</v>
      </c>
      <c r="G54" s="1"/>
      <c r="K54" s="1">
        <f t="shared" si="4"/>
        <v>0</v>
      </c>
      <c r="L54" s="1"/>
      <c r="M54" s="16">
        <f t="shared" si="3"/>
        <v>0</v>
      </c>
    </row>
    <row r="55" spans="1:13">
      <c r="A55" s="1" t="s">
        <v>61</v>
      </c>
      <c r="B55" s="25"/>
      <c r="C55" s="14"/>
      <c r="D55" s="1"/>
      <c r="E55" s="1" t="s">
        <v>28</v>
      </c>
      <c r="F55" s="1">
        <f t="shared" si="0"/>
        <v>0</v>
      </c>
      <c r="G55" s="1"/>
      <c r="K55" s="1">
        <f t="shared" si="4"/>
        <v>0</v>
      </c>
      <c r="L55" s="1"/>
      <c r="M55" s="16">
        <f t="shared" si="3"/>
        <v>0</v>
      </c>
    </row>
    <row r="56" spans="1:13">
      <c r="A56" s="1" t="s">
        <v>62</v>
      </c>
      <c r="B56" s="25"/>
      <c r="C56" s="14"/>
      <c r="D56" s="1"/>
      <c r="E56" s="1" t="s">
        <v>28</v>
      </c>
      <c r="F56" s="1">
        <f t="shared" si="0"/>
        <v>0</v>
      </c>
      <c r="G56" s="1"/>
      <c r="K56" s="1">
        <f t="shared" si="4"/>
        <v>0</v>
      </c>
      <c r="L56" s="1"/>
      <c r="M56" s="16">
        <f t="shared" si="3"/>
        <v>0</v>
      </c>
    </row>
    <row r="57" spans="1:13">
      <c r="A57" s="1" t="s">
        <v>63</v>
      </c>
      <c r="B57" s="4"/>
      <c r="C57" s="14"/>
      <c r="D57" s="1"/>
      <c r="E57" s="1" t="s">
        <v>28</v>
      </c>
      <c r="F57" s="1">
        <f t="shared" si="0"/>
        <v>0</v>
      </c>
      <c r="G57" s="1"/>
      <c r="K57" s="1">
        <f t="shared" si="4"/>
        <v>0</v>
      </c>
      <c r="L57" s="1"/>
      <c r="M57" s="16">
        <f t="shared" si="3"/>
        <v>0</v>
      </c>
    </row>
    <row r="58" spans="1:13">
      <c r="A58" s="1" t="s">
        <v>64</v>
      </c>
      <c r="B58" s="25"/>
      <c r="C58" s="14"/>
      <c r="D58" s="1"/>
      <c r="E58" s="1" t="s">
        <v>28</v>
      </c>
      <c r="F58" s="1">
        <f t="shared" si="0"/>
        <v>0</v>
      </c>
      <c r="G58" s="1"/>
      <c r="K58" s="1">
        <f t="shared" si="4"/>
        <v>0</v>
      </c>
      <c r="L58" s="1"/>
      <c r="M58" s="16">
        <f t="shared" si="3"/>
        <v>0</v>
      </c>
    </row>
    <row r="59" spans="1:13">
      <c r="A59" s="1" t="s">
        <v>65</v>
      </c>
      <c r="B59" s="25"/>
      <c r="C59" s="14"/>
      <c r="D59" s="1"/>
      <c r="E59" s="1" t="s">
        <v>28</v>
      </c>
      <c r="F59" s="1">
        <f t="shared" si="0"/>
        <v>0</v>
      </c>
      <c r="G59" s="1"/>
      <c r="K59" s="1">
        <f t="shared" si="4"/>
        <v>0</v>
      </c>
      <c r="L59" s="1"/>
      <c r="M59" s="16">
        <f t="shared" si="3"/>
        <v>0</v>
      </c>
    </row>
    <row r="60" spans="1:13">
      <c r="A60" s="1" t="s">
        <v>66</v>
      </c>
      <c r="B60" s="25"/>
      <c r="C60" s="14"/>
      <c r="D60" s="1"/>
      <c r="E60" s="1" t="s">
        <v>28</v>
      </c>
      <c r="F60" s="1">
        <f t="shared" si="0"/>
        <v>0</v>
      </c>
      <c r="G60" s="1"/>
      <c r="K60" s="1">
        <f t="shared" si="4"/>
        <v>0</v>
      </c>
      <c r="L60" s="1"/>
      <c r="M60" s="16">
        <f t="shared" si="3"/>
        <v>0</v>
      </c>
    </row>
    <row r="61" spans="1:13">
      <c r="A61" s="1" t="s">
        <v>67</v>
      </c>
      <c r="B61" s="25"/>
      <c r="C61" s="14"/>
      <c r="D61" s="1"/>
      <c r="E61" s="1" t="s">
        <v>28</v>
      </c>
      <c r="F61" s="1">
        <f t="shared" si="0"/>
        <v>0</v>
      </c>
      <c r="G61" s="1"/>
      <c r="K61" s="1">
        <f t="shared" si="4"/>
        <v>0</v>
      </c>
      <c r="L61" s="1"/>
      <c r="M61" s="16">
        <f t="shared" si="3"/>
        <v>0</v>
      </c>
    </row>
    <row r="62" spans="1:13">
      <c r="A62" s="1" t="s">
        <v>68</v>
      </c>
      <c r="B62" s="25"/>
      <c r="C62" s="14"/>
      <c r="D62" s="1"/>
      <c r="E62" s="1" t="s">
        <v>28</v>
      </c>
      <c r="F62" s="1">
        <f t="shared" si="0"/>
        <v>0</v>
      </c>
      <c r="G62" s="1"/>
      <c r="K62" s="1">
        <f t="shared" si="4"/>
        <v>0</v>
      </c>
      <c r="L62" s="1"/>
      <c r="M62" s="16">
        <f t="shared" si="3"/>
        <v>0</v>
      </c>
    </row>
    <row r="63" spans="1:13">
      <c r="A63" s="1" t="s">
        <v>69</v>
      </c>
      <c r="B63" s="25"/>
      <c r="C63" s="14"/>
      <c r="D63" s="1"/>
      <c r="E63" s="1" t="s">
        <v>28</v>
      </c>
      <c r="F63" s="1">
        <f t="shared" si="0"/>
        <v>0</v>
      </c>
      <c r="G63" s="1"/>
      <c r="K63" s="1">
        <f t="shared" si="4"/>
        <v>0</v>
      </c>
      <c r="L63" s="1"/>
      <c r="M63" s="16">
        <f t="shared" si="3"/>
        <v>0</v>
      </c>
    </row>
    <row r="64" spans="1:13">
      <c r="A64" s="1" t="s">
        <v>45</v>
      </c>
      <c r="B64" s="25"/>
      <c r="C64" s="14"/>
      <c r="D64" s="1"/>
      <c r="E64" s="1" t="s">
        <v>28</v>
      </c>
      <c r="F64" s="1">
        <f t="shared" si="0"/>
        <v>0</v>
      </c>
      <c r="G64" s="1"/>
      <c r="K64" s="1">
        <f t="shared" si="4"/>
        <v>0</v>
      </c>
      <c r="L64" s="1"/>
      <c r="M64" s="16">
        <f t="shared" si="3"/>
        <v>0</v>
      </c>
    </row>
    <row r="65" spans="1:13">
      <c r="A65" s="1" t="s">
        <v>70</v>
      </c>
      <c r="B65" s="25"/>
      <c r="C65" s="14"/>
      <c r="D65" s="1"/>
      <c r="E65" s="1" t="s">
        <v>28</v>
      </c>
      <c r="F65" s="1">
        <f t="shared" si="0"/>
        <v>0</v>
      </c>
      <c r="G65" s="1"/>
      <c r="K65" s="1">
        <f t="shared" si="4"/>
        <v>0</v>
      </c>
      <c r="L65" s="1"/>
      <c r="M65" s="16">
        <f t="shared" si="3"/>
        <v>0</v>
      </c>
    </row>
    <row r="66" spans="1:13">
      <c r="A66" s="1" t="s">
        <v>71</v>
      </c>
      <c r="B66" s="4"/>
      <c r="C66" s="14"/>
      <c r="D66" s="1"/>
      <c r="E66" s="1" t="s">
        <v>28</v>
      </c>
      <c r="F66" s="1">
        <f t="shared" si="0"/>
        <v>0</v>
      </c>
      <c r="G66" s="1"/>
      <c r="K66" s="1">
        <f t="shared" si="4"/>
        <v>0</v>
      </c>
      <c r="L66" s="1"/>
      <c r="M66" s="16">
        <f t="shared" si="3"/>
        <v>0</v>
      </c>
    </row>
    <row r="67" spans="1:13">
      <c r="A67" s="1" t="s">
        <v>72</v>
      </c>
      <c r="B67" s="25"/>
      <c r="C67" s="14"/>
      <c r="D67" s="1"/>
      <c r="E67" s="1" t="s">
        <v>28</v>
      </c>
      <c r="F67" s="1">
        <f t="shared" si="0"/>
        <v>0</v>
      </c>
      <c r="G67" s="1"/>
      <c r="K67" s="1">
        <f t="shared" si="4"/>
        <v>0</v>
      </c>
      <c r="L67" s="1"/>
      <c r="M67" s="16">
        <f t="shared" si="3"/>
        <v>0</v>
      </c>
    </row>
    <row r="68" spans="1:13">
      <c r="A68" s="1" t="s">
        <v>46</v>
      </c>
      <c r="B68" s="25"/>
      <c r="C68" s="14"/>
      <c r="D68" s="1"/>
      <c r="E68" s="1" t="s">
        <v>28</v>
      </c>
      <c r="F68" s="1">
        <f t="shared" si="0"/>
        <v>0</v>
      </c>
      <c r="G68" s="1"/>
      <c r="K68" s="1">
        <f t="shared" si="4"/>
        <v>0</v>
      </c>
      <c r="L68" s="1"/>
      <c r="M68" s="16">
        <f t="shared" si="3"/>
        <v>0</v>
      </c>
    </row>
    <row r="69" spans="1:13">
      <c r="A69" s="1" t="s">
        <v>73</v>
      </c>
      <c r="B69" s="25"/>
      <c r="C69" s="14"/>
      <c r="D69" s="1"/>
      <c r="E69" s="1" t="s">
        <v>28</v>
      </c>
      <c r="F69" s="1">
        <f t="shared" si="0"/>
        <v>0</v>
      </c>
      <c r="G69" s="1"/>
      <c r="K69" s="1">
        <f t="shared" si="4"/>
        <v>0</v>
      </c>
      <c r="L69" s="1"/>
      <c r="M69" s="16">
        <f t="shared" si="3"/>
        <v>0</v>
      </c>
    </row>
    <row r="70" spans="1:13">
      <c r="A70" s="1" t="s">
        <v>74</v>
      </c>
      <c r="B70" s="25"/>
      <c r="C70" s="14"/>
      <c r="D70" s="1"/>
      <c r="E70" s="1" t="s">
        <v>28</v>
      </c>
      <c r="F70" s="1">
        <f t="shared" si="0"/>
        <v>0</v>
      </c>
      <c r="G70" s="1"/>
      <c r="K70" s="1">
        <f t="shared" si="4"/>
        <v>0</v>
      </c>
      <c r="L70" s="1"/>
      <c r="M70" s="16">
        <f t="shared" si="3"/>
        <v>0</v>
      </c>
    </row>
    <row r="71" spans="1:13">
      <c r="A71" s="1" t="s">
        <v>75</v>
      </c>
      <c r="B71" s="25"/>
      <c r="C71" s="14"/>
      <c r="D71" s="1"/>
      <c r="E71" s="1" t="s">
        <v>28</v>
      </c>
      <c r="F71" s="1">
        <f t="shared" si="0"/>
        <v>0</v>
      </c>
      <c r="G71" s="1"/>
      <c r="K71" s="1">
        <f t="shared" si="4"/>
        <v>0</v>
      </c>
      <c r="L71" s="1"/>
      <c r="M71" s="16">
        <f t="shared" si="3"/>
        <v>0</v>
      </c>
    </row>
    <row r="72" spans="1:13">
      <c r="A72" s="1" t="s">
        <v>76</v>
      </c>
      <c r="B72" s="25"/>
      <c r="C72" s="14"/>
      <c r="D72" s="1"/>
      <c r="E72" s="1" t="s">
        <v>28</v>
      </c>
      <c r="F72" s="1">
        <f t="shared" si="0"/>
        <v>0</v>
      </c>
      <c r="G72" s="1"/>
      <c r="K72" s="1">
        <f t="shared" si="4"/>
        <v>0</v>
      </c>
      <c r="L72" s="1"/>
      <c r="M72" s="16">
        <f t="shared" si="3"/>
        <v>0</v>
      </c>
    </row>
    <row r="73" spans="1:13">
      <c r="A73" s="1" t="s">
        <v>118</v>
      </c>
      <c r="B73" s="25"/>
      <c r="C73" s="14"/>
      <c r="D73" s="1"/>
      <c r="E73" s="1" t="s">
        <v>28</v>
      </c>
      <c r="F73" s="1">
        <f t="shared" ref="F73:F76" si="5">SUM(C73*D73)</f>
        <v>0</v>
      </c>
      <c r="G73" s="1"/>
      <c r="K73" s="1">
        <f t="shared" si="4"/>
        <v>0</v>
      </c>
      <c r="L73" s="1"/>
      <c r="M73" s="16">
        <f t="shared" si="3"/>
        <v>0</v>
      </c>
    </row>
    <row r="74" spans="1:13">
      <c r="A74" s="1" t="s">
        <v>119</v>
      </c>
      <c r="B74" s="25"/>
      <c r="C74" s="14"/>
      <c r="D74" s="1"/>
      <c r="E74" s="1" t="s">
        <v>28</v>
      </c>
      <c r="F74" s="1">
        <f t="shared" si="5"/>
        <v>0</v>
      </c>
      <c r="G74" s="1"/>
      <c r="K74" s="1">
        <f t="shared" si="4"/>
        <v>0</v>
      </c>
      <c r="L74" s="1"/>
      <c r="M74" s="16">
        <f t="shared" si="3"/>
        <v>0</v>
      </c>
    </row>
    <row r="75" spans="1:13">
      <c r="A75" s="1" t="s">
        <v>120</v>
      </c>
      <c r="B75" s="25"/>
      <c r="C75" s="14"/>
      <c r="D75" s="1"/>
      <c r="E75" s="1" t="s">
        <v>28</v>
      </c>
      <c r="F75" s="1">
        <f t="shared" si="5"/>
        <v>0</v>
      </c>
      <c r="G75" s="1"/>
      <c r="K75" s="1">
        <f t="shared" si="4"/>
        <v>0</v>
      </c>
      <c r="L75" s="1"/>
      <c r="M75" s="16">
        <f t="shared" si="3"/>
        <v>0</v>
      </c>
    </row>
    <row r="76" spans="1:13">
      <c r="A76" s="1" t="s">
        <v>121</v>
      </c>
      <c r="B76" s="25"/>
      <c r="C76" s="14"/>
      <c r="D76" s="1"/>
      <c r="E76" s="1" t="s">
        <v>28</v>
      </c>
      <c r="F76" s="1">
        <f t="shared" si="5"/>
        <v>0</v>
      </c>
      <c r="G76" s="1"/>
      <c r="K76" s="1">
        <f t="shared" si="4"/>
        <v>0</v>
      </c>
      <c r="L76" s="1"/>
      <c r="M76" s="16">
        <f t="shared" si="3"/>
        <v>0</v>
      </c>
    </row>
    <row r="77" spans="1:13">
      <c r="A77" s="1" t="s">
        <v>122</v>
      </c>
      <c r="B77" s="25"/>
      <c r="C77" s="14"/>
      <c r="D77" s="1"/>
      <c r="E77" s="1" t="s">
        <v>28</v>
      </c>
      <c r="F77" s="1">
        <f t="shared" si="0"/>
        <v>0</v>
      </c>
      <c r="G77" s="1"/>
      <c r="K77" s="1">
        <f t="shared" si="4"/>
        <v>0</v>
      </c>
      <c r="L77" s="1"/>
      <c r="M77" s="16">
        <f t="shared" si="3"/>
        <v>0</v>
      </c>
    </row>
    <row r="78" spans="1:13">
      <c r="A78" s="1" t="s">
        <v>124</v>
      </c>
      <c r="B78" s="25"/>
      <c r="C78" s="14"/>
      <c r="D78" s="1"/>
      <c r="E78" s="1" t="s">
        <v>28</v>
      </c>
      <c r="F78" s="1">
        <f t="shared" si="0"/>
        <v>0</v>
      </c>
      <c r="G78" s="1"/>
      <c r="K78" s="1">
        <f t="shared" si="4"/>
        <v>0</v>
      </c>
      <c r="L78" s="1"/>
      <c r="M78" s="16">
        <f t="shared" si="3"/>
        <v>0</v>
      </c>
    </row>
    <row r="79" spans="1:13">
      <c r="A79" s="1"/>
      <c r="B79" s="4"/>
      <c r="C79" s="17"/>
      <c r="D79" s="1"/>
      <c r="E79" s="1" t="s">
        <v>28</v>
      </c>
      <c r="F79" s="7">
        <v>0</v>
      </c>
      <c r="G79" s="19"/>
      <c r="K79" s="7">
        <f t="shared" si="4"/>
        <v>0</v>
      </c>
      <c r="L79" s="7"/>
      <c r="M79" s="18">
        <f t="shared" si="3"/>
        <v>0</v>
      </c>
    </row>
    <row r="80" spans="1:13">
      <c r="C80" s="8">
        <f>SUM(C13:C79)</f>
        <v>1296</v>
      </c>
      <c r="F80" s="9">
        <f>SUM(F13:F79)</f>
        <v>6480</v>
      </c>
      <c r="G80" s="1"/>
      <c r="K80" s="9">
        <f>SUM(K13:K79)</f>
        <v>9869</v>
      </c>
      <c r="L80" s="9">
        <f>SUM(L13:L79)</f>
        <v>9970</v>
      </c>
      <c r="M80" s="15">
        <f>SUM(M13:M79)</f>
        <v>997</v>
      </c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5423-7C31-4E6F-9217-8068C42556CC}">
  <dimension ref="A1:M80"/>
  <sheetViews>
    <sheetView workbookViewId="0"/>
  </sheetViews>
  <sheetFormatPr defaultRowHeight="15"/>
  <cols>
    <col min="1" max="1" width="12.28515625" customWidth="1"/>
    <col min="2" max="2" width="30.7109375" customWidth="1"/>
    <col min="6" max="6" width="9.85546875" customWidth="1"/>
    <col min="7" max="7" width="3.7109375" customWidth="1"/>
    <col min="8" max="9" width="10.28515625" customWidth="1"/>
    <col min="10" max="10" width="3.7109375" customWidth="1"/>
    <col min="11" max="12" width="10.28515625" customWidth="1"/>
    <col min="13" max="13" width="10" customWidth="1"/>
  </cols>
  <sheetData>
    <row r="1" spans="1:13" ht="21">
      <c r="B1" s="5" t="s">
        <v>125</v>
      </c>
    </row>
    <row r="2" spans="1:13" ht="15.75">
      <c r="B2" s="6">
        <v>44476</v>
      </c>
    </row>
    <row r="4" spans="1:13" ht="79.5" customHeight="1">
      <c r="A4" s="11" t="s">
        <v>31</v>
      </c>
      <c r="B4" s="13" t="s">
        <v>127</v>
      </c>
    </row>
    <row r="5" spans="1:13" ht="34.5" customHeight="1">
      <c r="A5" s="12" t="s">
        <v>32</v>
      </c>
      <c r="B5" s="13" t="s">
        <v>128</v>
      </c>
    </row>
    <row r="6" spans="1:13" ht="33.75" customHeight="1">
      <c r="A6" s="12" t="s">
        <v>33</v>
      </c>
      <c r="B6" s="13" t="s">
        <v>129</v>
      </c>
    </row>
    <row r="7" spans="1:13">
      <c r="A7" s="12"/>
    </row>
    <row r="8" spans="1:13" ht="108" customHeight="1">
      <c r="A8" s="12" t="s">
        <v>34</v>
      </c>
      <c r="B8" s="13" t="s">
        <v>146</v>
      </c>
    </row>
    <row r="9" spans="1:13" ht="120.75" customHeight="1">
      <c r="A9" s="12" t="s">
        <v>35</v>
      </c>
      <c r="B9" s="13" t="s">
        <v>147</v>
      </c>
    </row>
    <row r="10" spans="1:13">
      <c r="A10" s="12" t="s">
        <v>49</v>
      </c>
    </row>
    <row r="11" spans="1:13">
      <c r="B11" s="20" t="s">
        <v>47</v>
      </c>
      <c r="C11" s="1">
        <v>5199</v>
      </c>
    </row>
    <row r="12" spans="1:13" ht="16.5" thickBot="1">
      <c r="A12" s="2" t="s">
        <v>27</v>
      </c>
      <c r="B12" s="3" t="s">
        <v>0</v>
      </c>
      <c r="C12" s="2" t="s">
        <v>1</v>
      </c>
      <c r="D12" s="1" t="s">
        <v>50</v>
      </c>
      <c r="F12" s="14" t="s">
        <v>29</v>
      </c>
      <c r="G12" s="14"/>
      <c r="H12" s="14" t="s">
        <v>36</v>
      </c>
      <c r="I12" s="14" t="s">
        <v>36</v>
      </c>
      <c r="J12" s="14"/>
      <c r="K12" s="14" t="s">
        <v>30</v>
      </c>
      <c r="L12" s="14" t="s">
        <v>48</v>
      </c>
      <c r="M12" s="10" t="s">
        <v>37</v>
      </c>
    </row>
    <row r="13" spans="1:13" ht="15.75" thickTop="1">
      <c r="A13" s="1" t="s">
        <v>2</v>
      </c>
      <c r="B13" t="s">
        <v>130</v>
      </c>
      <c r="C13" s="14">
        <v>80</v>
      </c>
      <c r="D13" s="1">
        <v>5</v>
      </c>
      <c r="E13" s="1" t="s">
        <v>28</v>
      </c>
      <c r="F13" s="1">
        <f>SUM(C13*D13)</f>
        <v>400</v>
      </c>
      <c r="G13" s="1"/>
      <c r="H13" s="23">
        <v>0.25</v>
      </c>
      <c r="I13" s="9">
        <f>SUM(H13*C$11)</f>
        <v>1299.75</v>
      </c>
      <c r="J13" s="9"/>
      <c r="K13" s="9">
        <f>SUM(F13+I13)</f>
        <v>1699.75</v>
      </c>
      <c r="L13" s="9">
        <v>1700</v>
      </c>
      <c r="M13" s="16">
        <f>SUM(L13/10)</f>
        <v>170</v>
      </c>
    </row>
    <row r="14" spans="1:13">
      <c r="A14" s="1" t="s">
        <v>3</v>
      </c>
      <c r="B14" t="s">
        <v>94</v>
      </c>
      <c r="C14" s="14">
        <v>73</v>
      </c>
      <c r="D14" s="1">
        <v>5</v>
      </c>
      <c r="E14" s="1" t="s">
        <v>28</v>
      </c>
      <c r="F14" s="1">
        <f t="shared" ref="F14:F78" si="0">SUM(C14*D14)</f>
        <v>365</v>
      </c>
      <c r="G14" s="1"/>
      <c r="H14" s="23">
        <v>0.2</v>
      </c>
      <c r="I14" s="9">
        <f t="shared" ref="I14:I20" si="1">SUM(H14*C$11)</f>
        <v>1039.8</v>
      </c>
      <c r="J14" s="9"/>
      <c r="K14" s="9">
        <f t="shared" ref="K14:K20" si="2">SUM(F14+I14)</f>
        <v>1404.8</v>
      </c>
      <c r="L14" s="9">
        <v>1400</v>
      </c>
      <c r="M14" s="16">
        <f t="shared" ref="M14:M79" si="3">SUM(L14/10)</f>
        <v>140</v>
      </c>
    </row>
    <row r="15" spans="1:13">
      <c r="A15" s="1" t="s">
        <v>4</v>
      </c>
      <c r="B15" t="s">
        <v>131</v>
      </c>
      <c r="C15" s="14">
        <v>72</v>
      </c>
      <c r="D15" s="1">
        <v>5</v>
      </c>
      <c r="E15" s="1" t="s">
        <v>28</v>
      </c>
      <c r="F15" s="1">
        <f t="shared" si="0"/>
        <v>360</v>
      </c>
      <c r="G15" s="1"/>
      <c r="H15" s="23">
        <v>0.15</v>
      </c>
      <c r="I15" s="9">
        <f t="shared" si="1"/>
        <v>779.85</v>
      </c>
      <c r="J15" s="9"/>
      <c r="K15" s="9">
        <f t="shared" si="2"/>
        <v>1139.8499999999999</v>
      </c>
      <c r="L15" s="9">
        <v>1140</v>
      </c>
      <c r="M15" s="16">
        <f t="shared" si="3"/>
        <v>114</v>
      </c>
    </row>
    <row r="16" spans="1:13">
      <c r="A16" s="1" t="s">
        <v>5</v>
      </c>
      <c r="B16" t="s">
        <v>77</v>
      </c>
      <c r="C16" s="14">
        <v>62</v>
      </c>
      <c r="D16" s="1">
        <v>5</v>
      </c>
      <c r="E16" s="1" t="s">
        <v>28</v>
      </c>
      <c r="F16" s="1">
        <f t="shared" si="0"/>
        <v>310</v>
      </c>
      <c r="G16" s="1"/>
      <c r="H16" s="23">
        <v>0.1</v>
      </c>
      <c r="I16" s="9">
        <f t="shared" si="1"/>
        <v>519.9</v>
      </c>
      <c r="J16" s="9"/>
      <c r="K16" s="9">
        <f t="shared" si="2"/>
        <v>829.9</v>
      </c>
      <c r="L16" s="9">
        <v>830</v>
      </c>
      <c r="M16" s="16">
        <f t="shared" si="3"/>
        <v>83</v>
      </c>
    </row>
    <row r="17" spans="1:13">
      <c r="A17" s="1" t="s">
        <v>6</v>
      </c>
      <c r="B17" s="25" t="s">
        <v>99</v>
      </c>
      <c r="C17" s="14">
        <v>61</v>
      </c>
      <c r="D17" s="1">
        <v>5</v>
      </c>
      <c r="E17" s="1" t="s">
        <v>28</v>
      </c>
      <c r="F17" s="1">
        <f t="shared" si="0"/>
        <v>305</v>
      </c>
      <c r="G17" s="1"/>
      <c r="H17" s="23">
        <v>0.09</v>
      </c>
      <c r="I17" s="9">
        <f t="shared" si="1"/>
        <v>467.90999999999997</v>
      </c>
      <c r="J17" s="9"/>
      <c r="K17" s="9">
        <f t="shared" si="2"/>
        <v>772.91</v>
      </c>
      <c r="L17" s="9">
        <v>770</v>
      </c>
      <c r="M17" s="16">
        <f t="shared" si="3"/>
        <v>77</v>
      </c>
    </row>
    <row r="18" spans="1:13">
      <c r="A18" s="1" t="s">
        <v>7</v>
      </c>
      <c r="B18" s="25" t="s">
        <v>132</v>
      </c>
      <c r="C18" s="14">
        <v>59</v>
      </c>
      <c r="D18" s="1">
        <v>5</v>
      </c>
      <c r="E18" s="1" t="s">
        <v>28</v>
      </c>
      <c r="F18" s="1">
        <f t="shared" si="0"/>
        <v>295</v>
      </c>
      <c r="G18" s="1"/>
      <c r="H18" s="23">
        <v>0.08</v>
      </c>
      <c r="I18" s="9">
        <f t="shared" si="1"/>
        <v>415.92</v>
      </c>
      <c r="J18" s="9"/>
      <c r="K18" s="9">
        <f t="shared" si="2"/>
        <v>710.92000000000007</v>
      </c>
      <c r="L18" s="9">
        <v>710</v>
      </c>
      <c r="M18" s="16">
        <f t="shared" si="3"/>
        <v>71</v>
      </c>
    </row>
    <row r="19" spans="1:13">
      <c r="A19" s="1" t="s">
        <v>8</v>
      </c>
      <c r="B19" t="s">
        <v>116</v>
      </c>
      <c r="C19" s="14">
        <v>55</v>
      </c>
      <c r="D19" s="1">
        <v>5</v>
      </c>
      <c r="E19" s="1" t="s">
        <v>28</v>
      </c>
      <c r="F19" s="1">
        <f t="shared" si="0"/>
        <v>275</v>
      </c>
      <c r="G19" s="1"/>
      <c r="H19" s="23">
        <v>7.0000000000000007E-2</v>
      </c>
      <c r="I19" s="9">
        <f t="shared" si="1"/>
        <v>363.93</v>
      </c>
      <c r="J19" s="9"/>
      <c r="K19" s="9">
        <f t="shared" si="2"/>
        <v>638.93000000000006</v>
      </c>
      <c r="L19" s="9">
        <v>640</v>
      </c>
      <c r="M19" s="16">
        <f t="shared" si="3"/>
        <v>64</v>
      </c>
    </row>
    <row r="20" spans="1:13">
      <c r="A20" s="1" t="s">
        <v>9</v>
      </c>
      <c r="B20" s="4" t="s">
        <v>89</v>
      </c>
      <c r="C20" s="14">
        <v>49</v>
      </c>
      <c r="D20" s="1">
        <v>5</v>
      </c>
      <c r="E20" s="1" t="s">
        <v>28</v>
      </c>
      <c r="F20" s="1">
        <f t="shared" si="0"/>
        <v>245</v>
      </c>
      <c r="G20" s="1"/>
      <c r="H20" s="26">
        <v>0.06</v>
      </c>
      <c r="I20" s="21">
        <f t="shared" si="1"/>
        <v>311.94</v>
      </c>
      <c r="J20" s="9"/>
      <c r="K20" s="9">
        <f t="shared" si="2"/>
        <v>556.94000000000005</v>
      </c>
      <c r="L20" s="9">
        <v>560</v>
      </c>
      <c r="M20" s="16">
        <f t="shared" si="3"/>
        <v>56</v>
      </c>
    </row>
    <row r="21" spans="1:13">
      <c r="A21" s="1" t="s">
        <v>10</v>
      </c>
      <c r="B21" s="25" t="s">
        <v>86</v>
      </c>
      <c r="C21" s="14">
        <v>43</v>
      </c>
      <c r="D21" s="1">
        <v>5</v>
      </c>
      <c r="E21" s="1" t="s">
        <v>28</v>
      </c>
      <c r="F21" s="1">
        <f t="shared" si="0"/>
        <v>215</v>
      </c>
      <c r="G21" s="1"/>
      <c r="H21" s="22">
        <f>SUM(H13:H20)</f>
        <v>1</v>
      </c>
      <c r="I21" s="9">
        <f>SUM(I13:I20)</f>
        <v>5199</v>
      </c>
      <c r="J21" s="9"/>
      <c r="K21" s="9">
        <f>SUM(F21)</f>
        <v>215</v>
      </c>
      <c r="L21" s="9">
        <v>220</v>
      </c>
      <c r="M21" s="16">
        <f t="shared" si="3"/>
        <v>22</v>
      </c>
    </row>
    <row r="22" spans="1:13">
      <c r="A22" s="1" t="s">
        <v>11</v>
      </c>
      <c r="B22" t="s">
        <v>135</v>
      </c>
      <c r="C22" s="14">
        <v>37</v>
      </c>
      <c r="D22" s="1">
        <v>5</v>
      </c>
      <c r="E22" s="1" t="s">
        <v>28</v>
      </c>
      <c r="F22" s="1">
        <f t="shared" si="0"/>
        <v>185</v>
      </c>
      <c r="G22" s="1"/>
      <c r="J22" s="24"/>
      <c r="K22" s="9">
        <f>SUM(F22)</f>
        <v>185</v>
      </c>
      <c r="L22" s="9">
        <v>190</v>
      </c>
      <c r="M22" s="16">
        <f t="shared" si="3"/>
        <v>19</v>
      </c>
    </row>
    <row r="23" spans="1:13">
      <c r="A23" s="1" t="s">
        <v>12</v>
      </c>
      <c r="B23" t="s">
        <v>105</v>
      </c>
      <c r="C23" s="14">
        <v>36</v>
      </c>
      <c r="D23" s="1">
        <v>5</v>
      </c>
      <c r="E23" s="1" t="s">
        <v>28</v>
      </c>
      <c r="F23" s="1">
        <f t="shared" si="0"/>
        <v>180</v>
      </c>
      <c r="G23" s="1"/>
      <c r="J23" s="24"/>
      <c r="K23" s="9">
        <f>SUM(F23)</f>
        <v>180</v>
      </c>
      <c r="L23" s="1">
        <v>180</v>
      </c>
      <c r="M23" s="16">
        <f t="shared" si="3"/>
        <v>18</v>
      </c>
    </row>
    <row r="24" spans="1:13">
      <c r="A24" s="1" t="s">
        <v>13</v>
      </c>
      <c r="B24" s="4" t="s">
        <v>113</v>
      </c>
      <c r="C24" s="14">
        <v>34</v>
      </c>
      <c r="D24" s="1">
        <v>5</v>
      </c>
      <c r="E24" s="1" t="s">
        <v>28</v>
      </c>
      <c r="F24" s="1">
        <f t="shared" si="0"/>
        <v>170</v>
      </c>
      <c r="G24" s="1"/>
      <c r="J24" s="24"/>
      <c r="K24" s="9">
        <f>SUM(F24)</f>
        <v>170</v>
      </c>
      <c r="L24" s="1">
        <v>170</v>
      </c>
      <c r="M24" s="16">
        <f t="shared" si="3"/>
        <v>17</v>
      </c>
    </row>
    <row r="25" spans="1:13">
      <c r="A25" s="1" t="s">
        <v>14</v>
      </c>
      <c r="B25" s="25" t="s">
        <v>84</v>
      </c>
      <c r="C25" s="14">
        <v>28</v>
      </c>
      <c r="D25" s="1">
        <v>5</v>
      </c>
      <c r="E25" s="1" t="s">
        <v>28</v>
      </c>
      <c r="F25" s="1">
        <f t="shared" si="0"/>
        <v>140</v>
      </c>
      <c r="G25" s="1"/>
      <c r="J25" s="9"/>
      <c r="K25" s="1">
        <f t="shared" ref="K25:K79" si="4">SUM(F25)</f>
        <v>140</v>
      </c>
      <c r="L25" s="1">
        <v>140</v>
      </c>
      <c r="M25" s="16">
        <f t="shared" si="3"/>
        <v>14</v>
      </c>
    </row>
    <row r="26" spans="1:13">
      <c r="A26" s="1" t="s">
        <v>15</v>
      </c>
      <c r="B26" t="s">
        <v>93</v>
      </c>
      <c r="C26" s="14">
        <v>27</v>
      </c>
      <c r="D26" s="1">
        <v>5</v>
      </c>
      <c r="E26" s="1" t="s">
        <v>28</v>
      </c>
      <c r="F26" s="1">
        <f t="shared" si="0"/>
        <v>135</v>
      </c>
      <c r="G26" s="1"/>
      <c r="K26" s="1">
        <f t="shared" si="4"/>
        <v>135</v>
      </c>
      <c r="L26" s="1">
        <v>140</v>
      </c>
      <c r="M26" s="16">
        <f t="shared" si="3"/>
        <v>14</v>
      </c>
    </row>
    <row r="27" spans="1:13">
      <c r="A27" s="1" t="s">
        <v>16</v>
      </c>
      <c r="B27" s="25" t="s">
        <v>136</v>
      </c>
      <c r="C27" s="14">
        <v>25</v>
      </c>
      <c r="D27" s="1">
        <v>5</v>
      </c>
      <c r="E27" s="1" t="s">
        <v>28</v>
      </c>
      <c r="F27" s="1">
        <f t="shared" si="0"/>
        <v>125</v>
      </c>
      <c r="G27" s="1"/>
      <c r="K27" s="1">
        <f t="shared" si="4"/>
        <v>125</v>
      </c>
      <c r="L27" s="1">
        <v>130</v>
      </c>
      <c r="M27" s="16">
        <f t="shared" si="3"/>
        <v>13</v>
      </c>
    </row>
    <row r="28" spans="1:13">
      <c r="A28" s="1" t="s">
        <v>17</v>
      </c>
      <c r="B28" t="s">
        <v>137</v>
      </c>
      <c r="C28" s="14">
        <v>24</v>
      </c>
      <c r="D28" s="1">
        <v>5</v>
      </c>
      <c r="E28" s="1" t="s">
        <v>28</v>
      </c>
      <c r="F28" s="1">
        <f t="shared" si="0"/>
        <v>120</v>
      </c>
      <c r="G28" s="1"/>
      <c r="K28" s="1">
        <f t="shared" si="4"/>
        <v>120</v>
      </c>
      <c r="L28" s="1">
        <v>120</v>
      </c>
      <c r="M28" s="16">
        <f t="shared" si="3"/>
        <v>12</v>
      </c>
    </row>
    <row r="29" spans="1:13">
      <c r="A29" s="1" t="s">
        <v>18</v>
      </c>
      <c r="B29" t="s">
        <v>91</v>
      </c>
      <c r="C29" s="14">
        <v>23</v>
      </c>
      <c r="D29" s="1">
        <v>5</v>
      </c>
      <c r="E29" s="1" t="s">
        <v>28</v>
      </c>
      <c r="F29" s="1">
        <f t="shared" si="0"/>
        <v>115</v>
      </c>
      <c r="G29" s="1"/>
      <c r="K29" s="1">
        <f t="shared" si="4"/>
        <v>115</v>
      </c>
      <c r="L29" s="1">
        <v>110</v>
      </c>
      <c r="M29" s="16">
        <f t="shared" si="3"/>
        <v>11</v>
      </c>
    </row>
    <row r="30" spans="1:13">
      <c r="A30" s="1" t="s">
        <v>19</v>
      </c>
      <c r="B30" s="25" t="s">
        <v>138</v>
      </c>
      <c r="C30" s="14">
        <v>19</v>
      </c>
      <c r="D30" s="1">
        <v>5</v>
      </c>
      <c r="E30" s="1" t="s">
        <v>28</v>
      </c>
      <c r="F30" s="1">
        <f t="shared" si="0"/>
        <v>95</v>
      </c>
      <c r="G30" s="1"/>
      <c r="K30" s="1">
        <f t="shared" si="4"/>
        <v>95</v>
      </c>
      <c r="L30" s="1">
        <v>100</v>
      </c>
      <c r="M30" s="16">
        <f t="shared" si="3"/>
        <v>10</v>
      </c>
    </row>
    <row r="31" spans="1:13">
      <c r="A31" s="1" t="s">
        <v>20</v>
      </c>
      <c r="B31" t="s">
        <v>100</v>
      </c>
      <c r="C31" s="14">
        <v>19</v>
      </c>
      <c r="D31" s="1">
        <v>5</v>
      </c>
      <c r="E31" s="1" t="s">
        <v>28</v>
      </c>
      <c r="F31" s="1">
        <f t="shared" si="0"/>
        <v>95</v>
      </c>
      <c r="G31" s="1"/>
      <c r="K31" s="1">
        <f t="shared" si="4"/>
        <v>95</v>
      </c>
      <c r="L31" s="1">
        <v>100</v>
      </c>
      <c r="M31" s="16">
        <f t="shared" si="3"/>
        <v>10</v>
      </c>
    </row>
    <row r="32" spans="1:13">
      <c r="A32" s="1" t="s">
        <v>38</v>
      </c>
      <c r="B32" t="s">
        <v>111</v>
      </c>
      <c r="C32" s="14">
        <v>17</v>
      </c>
      <c r="D32" s="1">
        <v>5</v>
      </c>
      <c r="E32" s="1" t="s">
        <v>28</v>
      </c>
      <c r="F32" s="1">
        <f t="shared" si="0"/>
        <v>85</v>
      </c>
      <c r="G32" s="1"/>
      <c r="K32" s="1">
        <f t="shared" si="4"/>
        <v>85</v>
      </c>
      <c r="L32" s="1">
        <v>80</v>
      </c>
      <c r="M32" s="16">
        <f t="shared" si="3"/>
        <v>8</v>
      </c>
    </row>
    <row r="33" spans="1:13">
      <c r="A33" s="1" t="s">
        <v>39</v>
      </c>
      <c r="B33" t="s">
        <v>139</v>
      </c>
      <c r="C33" s="14">
        <v>14</v>
      </c>
      <c r="D33" s="1">
        <v>5</v>
      </c>
      <c r="E33" s="1" t="s">
        <v>28</v>
      </c>
      <c r="F33" s="1">
        <f t="shared" si="0"/>
        <v>70</v>
      </c>
      <c r="G33" s="1"/>
      <c r="K33" s="1">
        <f t="shared" si="4"/>
        <v>70</v>
      </c>
      <c r="L33" s="1">
        <v>70</v>
      </c>
      <c r="M33" s="16">
        <f t="shared" si="3"/>
        <v>7</v>
      </c>
    </row>
    <row r="34" spans="1:13">
      <c r="A34" s="1" t="s">
        <v>21</v>
      </c>
      <c r="B34" t="s">
        <v>98</v>
      </c>
      <c r="C34" s="14">
        <v>13</v>
      </c>
      <c r="D34" s="1">
        <v>5</v>
      </c>
      <c r="E34" s="1" t="s">
        <v>28</v>
      </c>
      <c r="F34" s="1">
        <f t="shared" si="0"/>
        <v>65</v>
      </c>
      <c r="G34" s="1"/>
      <c r="K34" s="1">
        <f t="shared" si="4"/>
        <v>65</v>
      </c>
      <c r="L34" s="1">
        <v>60</v>
      </c>
      <c r="M34" s="16">
        <f t="shared" si="3"/>
        <v>6</v>
      </c>
    </row>
    <row r="35" spans="1:13">
      <c r="A35" s="1" t="s">
        <v>22</v>
      </c>
      <c r="B35" t="s">
        <v>82</v>
      </c>
      <c r="C35" s="14">
        <v>13</v>
      </c>
      <c r="D35" s="1">
        <v>5</v>
      </c>
      <c r="E35" s="1" t="s">
        <v>28</v>
      </c>
      <c r="F35" s="1">
        <f t="shared" si="0"/>
        <v>65</v>
      </c>
      <c r="G35" s="1"/>
      <c r="K35" s="1">
        <f t="shared" si="4"/>
        <v>65</v>
      </c>
      <c r="L35" s="1">
        <v>60</v>
      </c>
      <c r="M35" s="16">
        <f t="shared" si="3"/>
        <v>6</v>
      </c>
    </row>
    <row r="36" spans="1:13">
      <c r="A36" s="1" t="s">
        <v>23</v>
      </c>
      <c r="B36" s="25" t="s">
        <v>140</v>
      </c>
      <c r="C36" s="14">
        <v>11</v>
      </c>
      <c r="D36" s="1">
        <v>5</v>
      </c>
      <c r="E36" s="1" t="s">
        <v>28</v>
      </c>
      <c r="F36" s="1">
        <f t="shared" si="0"/>
        <v>55</v>
      </c>
      <c r="G36" s="1"/>
      <c r="K36" s="1">
        <f t="shared" si="4"/>
        <v>55</v>
      </c>
      <c r="L36" s="1">
        <v>50</v>
      </c>
      <c r="M36" s="16">
        <f t="shared" si="3"/>
        <v>5</v>
      </c>
    </row>
    <row r="37" spans="1:13">
      <c r="A37" s="1" t="s">
        <v>24</v>
      </c>
      <c r="B37" t="s">
        <v>103</v>
      </c>
      <c r="C37" s="14">
        <v>8</v>
      </c>
      <c r="D37" s="1">
        <v>5</v>
      </c>
      <c r="E37" s="1" t="s">
        <v>28</v>
      </c>
      <c r="F37" s="1">
        <f t="shared" si="0"/>
        <v>40</v>
      </c>
      <c r="G37" s="1"/>
      <c r="K37" s="1">
        <f t="shared" si="4"/>
        <v>40</v>
      </c>
      <c r="L37" s="1">
        <v>50</v>
      </c>
      <c r="M37" s="16">
        <f t="shared" si="3"/>
        <v>5</v>
      </c>
    </row>
    <row r="38" spans="1:13">
      <c r="A38" s="1" t="s">
        <v>25</v>
      </c>
      <c r="B38" t="s">
        <v>112</v>
      </c>
      <c r="C38" s="14">
        <v>7</v>
      </c>
      <c r="D38" s="1">
        <v>5</v>
      </c>
      <c r="E38" s="1" t="s">
        <v>28</v>
      </c>
      <c r="F38" s="1">
        <f t="shared" si="0"/>
        <v>35</v>
      </c>
      <c r="G38" s="1"/>
      <c r="K38" s="1">
        <f t="shared" si="4"/>
        <v>35</v>
      </c>
      <c r="L38" s="1">
        <v>50</v>
      </c>
      <c r="M38" s="16">
        <f t="shared" si="3"/>
        <v>5</v>
      </c>
    </row>
    <row r="39" spans="1:13">
      <c r="A39" s="1" t="s">
        <v>40</v>
      </c>
      <c r="B39" t="s">
        <v>141</v>
      </c>
      <c r="C39" s="14">
        <v>7</v>
      </c>
      <c r="D39" s="1">
        <v>5</v>
      </c>
      <c r="E39" s="1" t="s">
        <v>28</v>
      </c>
      <c r="F39" s="1">
        <f t="shared" si="0"/>
        <v>35</v>
      </c>
      <c r="G39" s="1"/>
      <c r="K39" s="1">
        <f t="shared" si="4"/>
        <v>35</v>
      </c>
      <c r="L39" s="1">
        <v>50</v>
      </c>
      <c r="M39" s="16">
        <f t="shared" si="3"/>
        <v>5</v>
      </c>
    </row>
    <row r="40" spans="1:13">
      <c r="A40" s="1" t="s">
        <v>41</v>
      </c>
      <c r="B40" t="s">
        <v>143</v>
      </c>
      <c r="C40" s="14">
        <v>6</v>
      </c>
      <c r="D40" s="1">
        <v>5</v>
      </c>
      <c r="E40" s="1" t="s">
        <v>28</v>
      </c>
      <c r="F40" s="1">
        <f t="shared" si="0"/>
        <v>30</v>
      </c>
      <c r="G40" s="1"/>
      <c r="K40" s="1">
        <f t="shared" si="4"/>
        <v>30</v>
      </c>
      <c r="L40" s="1">
        <v>50</v>
      </c>
      <c r="M40" s="16">
        <f t="shared" si="3"/>
        <v>5</v>
      </c>
    </row>
    <row r="41" spans="1:13">
      <c r="A41" s="1" t="s">
        <v>51</v>
      </c>
      <c r="B41" t="s">
        <v>142</v>
      </c>
      <c r="C41" s="14">
        <v>5</v>
      </c>
      <c r="D41" s="1">
        <v>5</v>
      </c>
      <c r="E41" s="1" t="s">
        <v>28</v>
      </c>
      <c r="F41" s="1">
        <f t="shared" si="0"/>
        <v>25</v>
      </c>
      <c r="G41" s="1"/>
      <c r="K41" s="1">
        <f t="shared" si="4"/>
        <v>25</v>
      </c>
      <c r="L41" s="1">
        <v>50</v>
      </c>
      <c r="M41" s="16">
        <f t="shared" si="3"/>
        <v>5</v>
      </c>
    </row>
    <row r="42" spans="1:13">
      <c r="A42" s="1" t="s">
        <v>52</v>
      </c>
      <c r="B42" t="s">
        <v>144</v>
      </c>
      <c r="C42" s="14">
        <v>1</v>
      </c>
      <c r="D42" s="1">
        <v>5</v>
      </c>
      <c r="E42" s="1" t="s">
        <v>28</v>
      </c>
      <c r="F42" s="1">
        <f t="shared" si="0"/>
        <v>5</v>
      </c>
      <c r="G42" s="1"/>
      <c r="K42" s="1">
        <f t="shared" si="4"/>
        <v>5</v>
      </c>
      <c r="L42" s="1">
        <v>50</v>
      </c>
      <c r="M42" s="16">
        <f t="shared" si="3"/>
        <v>5</v>
      </c>
    </row>
    <row r="43" spans="1:13">
      <c r="A43" s="1" t="s">
        <v>42</v>
      </c>
      <c r="C43" s="14"/>
      <c r="D43" s="1"/>
      <c r="E43" s="1" t="s">
        <v>28</v>
      </c>
      <c r="F43" s="1">
        <f t="shared" si="0"/>
        <v>0</v>
      </c>
      <c r="G43" s="1"/>
      <c r="K43" s="1">
        <f t="shared" si="4"/>
        <v>0</v>
      </c>
      <c r="L43" s="1"/>
      <c r="M43" s="16">
        <f t="shared" si="3"/>
        <v>0</v>
      </c>
    </row>
    <row r="44" spans="1:13">
      <c r="A44" s="1" t="s">
        <v>43</v>
      </c>
      <c r="C44" s="14"/>
      <c r="D44" s="1"/>
      <c r="E44" s="1" t="s">
        <v>28</v>
      </c>
      <c r="F44" s="1">
        <f t="shared" si="0"/>
        <v>0</v>
      </c>
      <c r="G44" s="1"/>
      <c r="K44" s="1">
        <f t="shared" si="4"/>
        <v>0</v>
      </c>
      <c r="L44" s="1"/>
      <c r="M44" s="16">
        <f t="shared" si="3"/>
        <v>0</v>
      </c>
    </row>
    <row r="45" spans="1:13">
      <c r="A45" s="1" t="s">
        <v>53</v>
      </c>
      <c r="B45" s="25"/>
      <c r="C45" s="14"/>
      <c r="D45" s="1"/>
      <c r="E45" s="1" t="s">
        <v>28</v>
      </c>
      <c r="F45" s="1">
        <f t="shared" si="0"/>
        <v>0</v>
      </c>
      <c r="G45" s="1"/>
      <c r="K45" s="1">
        <f t="shared" si="4"/>
        <v>0</v>
      </c>
      <c r="L45" s="1"/>
      <c r="M45" s="16">
        <f t="shared" si="3"/>
        <v>0</v>
      </c>
    </row>
    <row r="46" spans="1:13">
      <c r="A46" s="1" t="s">
        <v>54</v>
      </c>
      <c r="B46" s="25"/>
      <c r="C46" s="14"/>
      <c r="D46" s="1"/>
      <c r="E46" s="1" t="s">
        <v>28</v>
      </c>
      <c r="F46" s="1">
        <f t="shared" si="0"/>
        <v>0</v>
      </c>
      <c r="G46" s="1"/>
      <c r="K46" s="1">
        <f t="shared" si="4"/>
        <v>0</v>
      </c>
      <c r="L46" s="1"/>
      <c r="M46" s="16">
        <f t="shared" si="3"/>
        <v>0</v>
      </c>
    </row>
    <row r="47" spans="1:13">
      <c r="A47" s="1" t="s">
        <v>55</v>
      </c>
      <c r="B47" s="25"/>
      <c r="C47" s="14"/>
      <c r="D47" s="1"/>
      <c r="E47" s="1" t="s">
        <v>28</v>
      </c>
      <c r="F47" s="1">
        <f t="shared" si="0"/>
        <v>0</v>
      </c>
      <c r="G47" s="1"/>
      <c r="K47" s="1">
        <f t="shared" si="4"/>
        <v>0</v>
      </c>
      <c r="L47" s="1"/>
      <c r="M47" s="16">
        <f t="shared" si="3"/>
        <v>0</v>
      </c>
    </row>
    <row r="48" spans="1:13">
      <c r="A48" s="1" t="s">
        <v>56</v>
      </c>
      <c r="B48" s="25"/>
      <c r="C48" s="14"/>
      <c r="D48" s="1"/>
      <c r="E48" s="1" t="s">
        <v>28</v>
      </c>
      <c r="F48" s="1">
        <f t="shared" si="0"/>
        <v>0</v>
      </c>
      <c r="G48" s="1"/>
      <c r="K48" s="1">
        <f t="shared" si="4"/>
        <v>0</v>
      </c>
      <c r="L48" s="1"/>
      <c r="M48" s="16">
        <f t="shared" si="3"/>
        <v>0</v>
      </c>
    </row>
    <row r="49" spans="1:13">
      <c r="A49" s="1" t="s">
        <v>57</v>
      </c>
      <c r="B49" s="25"/>
      <c r="C49" s="14"/>
      <c r="D49" s="1"/>
      <c r="E49" s="1" t="s">
        <v>28</v>
      </c>
      <c r="F49" s="1">
        <f t="shared" si="0"/>
        <v>0</v>
      </c>
      <c r="G49" s="1"/>
      <c r="K49" s="1">
        <f t="shared" si="4"/>
        <v>0</v>
      </c>
      <c r="L49" s="1"/>
      <c r="M49" s="16">
        <f t="shared" si="3"/>
        <v>0</v>
      </c>
    </row>
    <row r="50" spans="1:13">
      <c r="A50" s="1" t="s">
        <v>58</v>
      </c>
      <c r="B50" s="25"/>
      <c r="C50" s="14"/>
      <c r="D50" s="1"/>
      <c r="E50" s="1" t="s">
        <v>28</v>
      </c>
      <c r="F50" s="1">
        <f t="shared" si="0"/>
        <v>0</v>
      </c>
      <c r="G50" s="1"/>
      <c r="K50" s="1">
        <f t="shared" si="4"/>
        <v>0</v>
      </c>
      <c r="L50" s="1"/>
      <c r="M50" s="16">
        <f t="shared" si="3"/>
        <v>0</v>
      </c>
    </row>
    <row r="51" spans="1:13">
      <c r="A51" s="1" t="s">
        <v>26</v>
      </c>
      <c r="B51" s="4"/>
      <c r="C51" s="14"/>
      <c r="D51" s="1"/>
      <c r="E51" s="1" t="s">
        <v>28</v>
      </c>
      <c r="F51" s="1">
        <f t="shared" si="0"/>
        <v>0</v>
      </c>
      <c r="G51" s="1"/>
      <c r="K51" s="1">
        <f t="shared" si="4"/>
        <v>0</v>
      </c>
      <c r="L51" s="1"/>
      <c r="M51" s="16">
        <f t="shared" si="3"/>
        <v>0</v>
      </c>
    </row>
    <row r="52" spans="1:13">
      <c r="A52" s="1" t="s">
        <v>59</v>
      </c>
      <c r="B52" s="25"/>
      <c r="C52" s="14"/>
      <c r="D52" s="1"/>
      <c r="E52" s="1" t="s">
        <v>28</v>
      </c>
      <c r="F52" s="1">
        <f t="shared" si="0"/>
        <v>0</v>
      </c>
      <c r="G52" s="1"/>
      <c r="K52" s="1">
        <f t="shared" si="4"/>
        <v>0</v>
      </c>
      <c r="L52" s="1"/>
      <c r="M52" s="16">
        <f t="shared" si="3"/>
        <v>0</v>
      </c>
    </row>
    <row r="53" spans="1:13">
      <c r="A53" s="1" t="s">
        <v>60</v>
      </c>
      <c r="B53" s="25"/>
      <c r="C53" s="14"/>
      <c r="D53" s="1"/>
      <c r="E53" s="1" t="s">
        <v>28</v>
      </c>
      <c r="F53" s="1">
        <f t="shared" si="0"/>
        <v>0</v>
      </c>
      <c r="G53" s="1"/>
      <c r="K53" s="1">
        <f t="shared" si="4"/>
        <v>0</v>
      </c>
      <c r="L53" s="1"/>
      <c r="M53" s="16">
        <f t="shared" si="3"/>
        <v>0</v>
      </c>
    </row>
    <row r="54" spans="1:13">
      <c r="A54" s="1" t="s">
        <v>44</v>
      </c>
      <c r="B54" s="25"/>
      <c r="C54" s="14"/>
      <c r="D54" s="1"/>
      <c r="E54" s="1" t="s">
        <v>28</v>
      </c>
      <c r="F54" s="1">
        <f t="shared" si="0"/>
        <v>0</v>
      </c>
      <c r="G54" s="1"/>
      <c r="K54" s="1">
        <f t="shared" si="4"/>
        <v>0</v>
      </c>
      <c r="L54" s="1"/>
      <c r="M54" s="16">
        <f t="shared" si="3"/>
        <v>0</v>
      </c>
    </row>
    <row r="55" spans="1:13">
      <c r="A55" s="1" t="s">
        <v>61</v>
      </c>
      <c r="B55" s="25"/>
      <c r="C55" s="14"/>
      <c r="D55" s="1"/>
      <c r="E55" s="1" t="s">
        <v>28</v>
      </c>
      <c r="F55" s="1">
        <f t="shared" si="0"/>
        <v>0</v>
      </c>
      <c r="G55" s="1"/>
      <c r="K55" s="1">
        <f t="shared" si="4"/>
        <v>0</v>
      </c>
      <c r="L55" s="1"/>
      <c r="M55" s="16">
        <f t="shared" si="3"/>
        <v>0</v>
      </c>
    </row>
    <row r="56" spans="1:13">
      <c r="A56" s="1" t="s">
        <v>62</v>
      </c>
      <c r="B56" s="25"/>
      <c r="C56" s="14"/>
      <c r="D56" s="1"/>
      <c r="E56" s="1" t="s">
        <v>28</v>
      </c>
      <c r="F56" s="1">
        <f t="shared" si="0"/>
        <v>0</v>
      </c>
      <c r="G56" s="1"/>
      <c r="K56" s="1">
        <f t="shared" si="4"/>
        <v>0</v>
      </c>
      <c r="L56" s="1"/>
      <c r="M56" s="16">
        <f t="shared" si="3"/>
        <v>0</v>
      </c>
    </row>
    <row r="57" spans="1:13">
      <c r="A57" s="1" t="s">
        <v>63</v>
      </c>
      <c r="B57" s="4"/>
      <c r="C57" s="14"/>
      <c r="D57" s="1"/>
      <c r="E57" s="1" t="s">
        <v>28</v>
      </c>
      <c r="F57" s="1">
        <f t="shared" si="0"/>
        <v>0</v>
      </c>
      <c r="G57" s="1"/>
      <c r="K57" s="1">
        <f t="shared" si="4"/>
        <v>0</v>
      </c>
      <c r="L57" s="1"/>
      <c r="M57" s="16">
        <f t="shared" si="3"/>
        <v>0</v>
      </c>
    </row>
    <row r="58" spans="1:13">
      <c r="A58" s="1" t="s">
        <v>64</v>
      </c>
      <c r="B58" s="25"/>
      <c r="C58" s="14"/>
      <c r="D58" s="1"/>
      <c r="E58" s="1" t="s">
        <v>28</v>
      </c>
      <c r="F58" s="1">
        <f t="shared" si="0"/>
        <v>0</v>
      </c>
      <c r="G58" s="1"/>
      <c r="K58" s="1">
        <f t="shared" si="4"/>
        <v>0</v>
      </c>
      <c r="L58" s="1"/>
      <c r="M58" s="16">
        <f t="shared" si="3"/>
        <v>0</v>
      </c>
    </row>
    <row r="59" spans="1:13">
      <c r="A59" s="1" t="s">
        <v>65</v>
      </c>
      <c r="B59" s="25"/>
      <c r="C59" s="14"/>
      <c r="D59" s="1"/>
      <c r="E59" s="1" t="s">
        <v>28</v>
      </c>
      <c r="F59" s="1">
        <f t="shared" si="0"/>
        <v>0</v>
      </c>
      <c r="G59" s="1"/>
      <c r="K59" s="1">
        <f t="shared" si="4"/>
        <v>0</v>
      </c>
      <c r="L59" s="1"/>
      <c r="M59" s="16">
        <f t="shared" si="3"/>
        <v>0</v>
      </c>
    </row>
    <row r="60" spans="1:13">
      <c r="A60" s="1" t="s">
        <v>66</v>
      </c>
      <c r="B60" s="25"/>
      <c r="C60" s="14"/>
      <c r="D60" s="1"/>
      <c r="E60" s="1" t="s">
        <v>28</v>
      </c>
      <c r="F60" s="1">
        <f t="shared" si="0"/>
        <v>0</v>
      </c>
      <c r="G60" s="1"/>
      <c r="K60" s="1">
        <f t="shared" si="4"/>
        <v>0</v>
      </c>
      <c r="L60" s="1"/>
      <c r="M60" s="16">
        <f t="shared" si="3"/>
        <v>0</v>
      </c>
    </row>
    <row r="61" spans="1:13">
      <c r="A61" s="1" t="s">
        <v>67</v>
      </c>
      <c r="B61" s="25"/>
      <c r="C61" s="14"/>
      <c r="D61" s="1"/>
      <c r="E61" s="1" t="s">
        <v>28</v>
      </c>
      <c r="F61" s="1">
        <f t="shared" si="0"/>
        <v>0</v>
      </c>
      <c r="G61" s="1"/>
      <c r="K61" s="1">
        <f t="shared" si="4"/>
        <v>0</v>
      </c>
      <c r="L61" s="1"/>
      <c r="M61" s="16">
        <f t="shared" si="3"/>
        <v>0</v>
      </c>
    </row>
    <row r="62" spans="1:13">
      <c r="A62" s="1" t="s">
        <v>68</v>
      </c>
      <c r="B62" s="25"/>
      <c r="C62" s="14"/>
      <c r="D62" s="1"/>
      <c r="E62" s="1" t="s">
        <v>28</v>
      </c>
      <c r="F62" s="1">
        <f t="shared" si="0"/>
        <v>0</v>
      </c>
      <c r="G62" s="1"/>
      <c r="K62" s="1">
        <f t="shared" si="4"/>
        <v>0</v>
      </c>
      <c r="L62" s="1"/>
      <c r="M62" s="16">
        <f t="shared" si="3"/>
        <v>0</v>
      </c>
    </row>
    <row r="63" spans="1:13">
      <c r="A63" s="1" t="s">
        <v>69</v>
      </c>
      <c r="B63" s="25"/>
      <c r="C63" s="14"/>
      <c r="D63" s="1"/>
      <c r="E63" s="1" t="s">
        <v>28</v>
      </c>
      <c r="F63" s="1">
        <f t="shared" si="0"/>
        <v>0</v>
      </c>
      <c r="G63" s="1"/>
      <c r="K63" s="1">
        <f t="shared" si="4"/>
        <v>0</v>
      </c>
      <c r="L63" s="1"/>
      <c r="M63" s="16">
        <f t="shared" si="3"/>
        <v>0</v>
      </c>
    </row>
    <row r="64" spans="1:13">
      <c r="A64" s="1" t="s">
        <v>45</v>
      </c>
      <c r="B64" s="25"/>
      <c r="C64" s="14"/>
      <c r="D64" s="1"/>
      <c r="E64" s="1" t="s">
        <v>28</v>
      </c>
      <c r="F64" s="1">
        <f t="shared" si="0"/>
        <v>0</v>
      </c>
      <c r="G64" s="1"/>
      <c r="K64" s="1">
        <f t="shared" si="4"/>
        <v>0</v>
      </c>
      <c r="L64" s="1"/>
      <c r="M64" s="16">
        <f t="shared" si="3"/>
        <v>0</v>
      </c>
    </row>
    <row r="65" spans="1:13">
      <c r="A65" s="1" t="s">
        <v>70</v>
      </c>
      <c r="B65" s="25"/>
      <c r="C65" s="14"/>
      <c r="D65" s="1"/>
      <c r="E65" s="1" t="s">
        <v>28</v>
      </c>
      <c r="F65" s="1">
        <f t="shared" si="0"/>
        <v>0</v>
      </c>
      <c r="G65" s="1"/>
      <c r="K65" s="1">
        <f t="shared" si="4"/>
        <v>0</v>
      </c>
      <c r="L65" s="1"/>
      <c r="M65" s="16">
        <f t="shared" si="3"/>
        <v>0</v>
      </c>
    </row>
    <row r="66" spans="1:13">
      <c r="A66" s="1" t="s">
        <v>71</v>
      </c>
      <c r="B66" s="4"/>
      <c r="C66" s="14"/>
      <c r="D66" s="1"/>
      <c r="E66" s="1" t="s">
        <v>28</v>
      </c>
      <c r="F66" s="1">
        <f t="shared" si="0"/>
        <v>0</v>
      </c>
      <c r="G66" s="1"/>
      <c r="K66" s="1">
        <f t="shared" si="4"/>
        <v>0</v>
      </c>
      <c r="L66" s="1"/>
      <c r="M66" s="16">
        <f t="shared" si="3"/>
        <v>0</v>
      </c>
    </row>
    <row r="67" spans="1:13">
      <c r="A67" s="1" t="s">
        <v>72</v>
      </c>
      <c r="B67" s="25"/>
      <c r="C67" s="14"/>
      <c r="D67" s="1"/>
      <c r="E67" s="1" t="s">
        <v>28</v>
      </c>
      <c r="F67" s="1">
        <f t="shared" si="0"/>
        <v>0</v>
      </c>
      <c r="G67" s="1"/>
      <c r="K67" s="1">
        <f t="shared" si="4"/>
        <v>0</v>
      </c>
      <c r="L67" s="1"/>
      <c r="M67" s="16">
        <f t="shared" si="3"/>
        <v>0</v>
      </c>
    </row>
    <row r="68" spans="1:13">
      <c r="A68" s="1" t="s">
        <v>46</v>
      </c>
      <c r="B68" s="25"/>
      <c r="C68" s="14"/>
      <c r="D68" s="1"/>
      <c r="E68" s="1" t="s">
        <v>28</v>
      </c>
      <c r="F68" s="1">
        <f t="shared" si="0"/>
        <v>0</v>
      </c>
      <c r="G68" s="1"/>
      <c r="K68" s="1">
        <f t="shared" si="4"/>
        <v>0</v>
      </c>
      <c r="L68" s="1"/>
      <c r="M68" s="16">
        <f t="shared" si="3"/>
        <v>0</v>
      </c>
    </row>
    <row r="69" spans="1:13">
      <c r="A69" s="1" t="s">
        <v>73</v>
      </c>
      <c r="B69" s="25"/>
      <c r="C69" s="14"/>
      <c r="D69" s="1"/>
      <c r="E69" s="1" t="s">
        <v>28</v>
      </c>
      <c r="F69" s="1">
        <f t="shared" si="0"/>
        <v>0</v>
      </c>
      <c r="G69" s="1"/>
      <c r="K69" s="1">
        <f t="shared" si="4"/>
        <v>0</v>
      </c>
      <c r="L69" s="1"/>
      <c r="M69" s="16">
        <f t="shared" si="3"/>
        <v>0</v>
      </c>
    </row>
    <row r="70" spans="1:13">
      <c r="A70" s="1" t="s">
        <v>74</v>
      </c>
      <c r="B70" s="25"/>
      <c r="C70" s="14"/>
      <c r="D70" s="1"/>
      <c r="E70" s="1" t="s">
        <v>28</v>
      </c>
      <c r="F70" s="1">
        <f t="shared" si="0"/>
        <v>0</v>
      </c>
      <c r="G70" s="1"/>
      <c r="K70" s="1">
        <f t="shared" si="4"/>
        <v>0</v>
      </c>
      <c r="L70" s="1"/>
      <c r="M70" s="16">
        <f t="shared" si="3"/>
        <v>0</v>
      </c>
    </row>
    <row r="71" spans="1:13">
      <c r="A71" s="1" t="s">
        <v>75</v>
      </c>
      <c r="B71" s="25"/>
      <c r="C71" s="14"/>
      <c r="D71" s="1"/>
      <c r="E71" s="1" t="s">
        <v>28</v>
      </c>
      <c r="F71" s="1">
        <f t="shared" si="0"/>
        <v>0</v>
      </c>
      <c r="G71" s="1"/>
      <c r="K71" s="1">
        <f t="shared" si="4"/>
        <v>0</v>
      </c>
      <c r="L71" s="1"/>
      <c r="M71" s="16">
        <f t="shared" si="3"/>
        <v>0</v>
      </c>
    </row>
    <row r="72" spans="1:13">
      <c r="A72" s="1" t="s">
        <v>76</v>
      </c>
      <c r="B72" s="25"/>
      <c r="C72" s="14"/>
      <c r="D72" s="1"/>
      <c r="E72" s="1" t="s">
        <v>28</v>
      </c>
      <c r="F72" s="1">
        <f t="shared" si="0"/>
        <v>0</v>
      </c>
      <c r="G72" s="1"/>
      <c r="K72" s="1">
        <f t="shared" si="4"/>
        <v>0</v>
      </c>
      <c r="L72" s="1"/>
      <c r="M72" s="16">
        <f t="shared" si="3"/>
        <v>0</v>
      </c>
    </row>
    <row r="73" spans="1:13">
      <c r="A73" s="1" t="s">
        <v>118</v>
      </c>
      <c r="B73" s="25"/>
      <c r="C73" s="14"/>
      <c r="D73" s="1"/>
      <c r="E73" s="1" t="s">
        <v>28</v>
      </c>
      <c r="F73" s="1">
        <f t="shared" si="0"/>
        <v>0</v>
      </c>
      <c r="G73" s="1"/>
      <c r="K73" s="1">
        <f t="shared" si="4"/>
        <v>0</v>
      </c>
      <c r="L73" s="1"/>
      <c r="M73" s="16">
        <f t="shared" si="3"/>
        <v>0</v>
      </c>
    </row>
    <row r="74" spans="1:13">
      <c r="A74" s="1" t="s">
        <v>119</v>
      </c>
      <c r="B74" s="25"/>
      <c r="C74" s="14"/>
      <c r="D74" s="1"/>
      <c r="E74" s="1" t="s">
        <v>28</v>
      </c>
      <c r="F74" s="1">
        <f t="shared" si="0"/>
        <v>0</v>
      </c>
      <c r="G74" s="1"/>
      <c r="K74" s="1">
        <f t="shared" si="4"/>
        <v>0</v>
      </c>
      <c r="L74" s="1"/>
      <c r="M74" s="16">
        <f t="shared" si="3"/>
        <v>0</v>
      </c>
    </row>
    <row r="75" spans="1:13">
      <c r="A75" s="1" t="s">
        <v>120</v>
      </c>
      <c r="B75" s="25"/>
      <c r="C75" s="14"/>
      <c r="D75" s="1"/>
      <c r="E75" s="1" t="s">
        <v>28</v>
      </c>
      <c r="F75" s="1">
        <f t="shared" si="0"/>
        <v>0</v>
      </c>
      <c r="G75" s="1"/>
      <c r="K75" s="1">
        <f t="shared" si="4"/>
        <v>0</v>
      </c>
      <c r="L75" s="1"/>
      <c r="M75" s="16">
        <f t="shared" si="3"/>
        <v>0</v>
      </c>
    </row>
    <row r="76" spans="1:13">
      <c r="A76" s="1" t="s">
        <v>121</v>
      </c>
      <c r="B76" s="25"/>
      <c r="C76" s="14"/>
      <c r="D76" s="1"/>
      <c r="E76" s="1" t="s">
        <v>28</v>
      </c>
      <c r="F76" s="1">
        <f t="shared" si="0"/>
        <v>0</v>
      </c>
      <c r="G76" s="1"/>
      <c r="K76" s="1">
        <f t="shared" si="4"/>
        <v>0</v>
      </c>
      <c r="L76" s="1"/>
      <c r="M76" s="16">
        <f t="shared" si="3"/>
        <v>0</v>
      </c>
    </row>
    <row r="77" spans="1:13">
      <c r="A77" s="1" t="s">
        <v>122</v>
      </c>
      <c r="B77" s="25"/>
      <c r="C77" s="14"/>
      <c r="D77" s="1"/>
      <c r="E77" s="1" t="s">
        <v>28</v>
      </c>
      <c r="F77" s="1">
        <f t="shared" si="0"/>
        <v>0</v>
      </c>
      <c r="G77" s="1"/>
      <c r="K77" s="1">
        <f t="shared" si="4"/>
        <v>0</v>
      </c>
      <c r="L77" s="1"/>
      <c r="M77" s="16">
        <f t="shared" si="3"/>
        <v>0</v>
      </c>
    </row>
    <row r="78" spans="1:13">
      <c r="A78" s="1" t="s">
        <v>124</v>
      </c>
      <c r="B78" s="25"/>
      <c r="C78" s="14"/>
      <c r="D78" s="1"/>
      <c r="E78" s="1" t="s">
        <v>28</v>
      </c>
      <c r="F78" s="1">
        <f t="shared" si="0"/>
        <v>0</v>
      </c>
      <c r="G78" s="1"/>
      <c r="K78" s="1">
        <f t="shared" si="4"/>
        <v>0</v>
      </c>
      <c r="L78" s="1"/>
      <c r="M78" s="16">
        <f t="shared" si="3"/>
        <v>0</v>
      </c>
    </row>
    <row r="79" spans="1:13">
      <c r="A79" s="1"/>
      <c r="B79" s="4"/>
      <c r="C79" s="17"/>
      <c r="D79" s="1"/>
      <c r="E79" s="1" t="s">
        <v>28</v>
      </c>
      <c r="F79" s="7">
        <v>0</v>
      </c>
      <c r="G79" s="19"/>
      <c r="K79" s="7">
        <f t="shared" si="4"/>
        <v>0</v>
      </c>
      <c r="L79" s="7"/>
      <c r="M79" s="18">
        <f t="shared" si="3"/>
        <v>0</v>
      </c>
    </row>
    <row r="80" spans="1:13">
      <c r="C80" s="8">
        <f>SUM(C13:C79)</f>
        <v>928</v>
      </c>
      <c r="F80" s="9">
        <f>SUM(F13:F79)</f>
        <v>4640</v>
      </c>
      <c r="G80" s="1"/>
      <c r="K80" s="9">
        <f>SUM(K13:K79)</f>
        <v>9839</v>
      </c>
      <c r="L80" s="9">
        <f>SUM(L13:L79)</f>
        <v>9970</v>
      </c>
      <c r="M80" s="15">
        <f>SUM(M13:M79)</f>
        <v>997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ECFF8-1452-4E42-9C2B-F078F96DEA87}">
  <dimension ref="A1:M80"/>
  <sheetViews>
    <sheetView workbookViewId="0"/>
  </sheetViews>
  <sheetFormatPr defaultRowHeight="15"/>
  <cols>
    <col min="1" max="1" width="12.28515625" customWidth="1"/>
    <col min="2" max="2" width="30.7109375" customWidth="1"/>
    <col min="6" max="6" width="9.85546875" customWidth="1"/>
    <col min="7" max="7" width="3.7109375" customWidth="1"/>
    <col min="8" max="9" width="10.28515625" customWidth="1"/>
    <col min="10" max="10" width="3.7109375" customWidth="1"/>
    <col min="11" max="12" width="10.28515625" customWidth="1"/>
    <col min="13" max="13" width="10" customWidth="1"/>
  </cols>
  <sheetData>
    <row r="1" spans="1:13" ht="21">
      <c r="B1" s="5" t="s">
        <v>126</v>
      </c>
    </row>
    <row r="2" spans="1:13" ht="15.75">
      <c r="B2" s="6">
        <v>44476</v>
      </c>
    </row>
    <row r="4" spans="1:13" ht="79.5" customHeight="1">
      <c r="A4" s="11" t="s">
        <v>31</v>
      </c>
      <c r="B4" s="13" t="s">
        <v>127</v>
      </c>
    </row>
    <row r="5" spans="1:13" ht="34.5" customHeight="1">
      <c r="A5" s="12" t="s">
        <v>32</v>
      </c>
      <c r="B5" s="13" t="s">
        <v>128</v>
      </c>
    </row>
    <row r="6" spans="1:13" ht="33.75" customHeight="1">
      <c r="A6" s="12" t="s">
        <v>33</v>
      </c>
      <c r="B6" s="13" t="s">
        <v>129</v>
      </c>
    </row>
    <row r="7" spans="1:13">
      <c r="A7" s="12"/>
    </row>
    <row r="8" spans="1:13" ht="108" customHeight="1">
      <c r="A8" s="12" t="s">
        <v>34</v>
      </c>
      <c r="B8" s="13" t="s">
        <v>168</v>
      </c>
    </row>
    <row r="9" spans="1:13" ht="120.75" customHeight="1">
      <c r="A9" s="12" t="s">
        <v>35</v>
      </c>
      <c r="B9" s="13" t="s">
        <v>169</v>
      </c>
    </row>
    <row r="10" spans="1:13">
      <c r="A10" s="12" t="s">
        <v>49</v>
      </c>
    </row>
    <row r="11" spans="1:13">
      <c r="B11" s="20" t="s">
        <v>47</v>
      </c>
      <c r="C11" s="1">
        <v>3164</v>
      </c>
    </row>
    <row r="12" spans="1:13" ht="16.5" thickBot="1">
      <c r="A12" s="2" t="s">
        <v>27</v>
      </c>
      <c r="B12" s="3" t="s">
        <v>0</v>
      </c>
      <c r="C12" s="2" t="s">
        <v>1</v>
      </c>
      <c r="D12" s="1" t="s">
        <v>50</v>
      </c>
      <c r="F12" s="14" t="s">
        <v>29</v>
      </c>
      <c r="G12" s="14"/>
      <c r="H12" s="14" t="s">
        <v>36</v>
      </c>
      <c r="I12" s="14" t="s">
        <v>36</v>
      </c>
      <c r="J12" s="14"/>
      <c r="K12" s="14" t="s">
        <v>30</v>
      </c>
      <c r="L12" s="14" t="s">
        <v>48</v>
      </c>
      <c r="M12" s="10" t="s">
        <v>37</v>
      </c>
    </row>
    <row r="13" spans="1:13" ht="15.75" thickTop="1">
      <c r="A13" s="1" t="s">
        <v>2</v>
      </c>
      <c r="B13" s="25" t="s">
        <v>78</v>
      </c>
      <c r="C13" s="14">
        <v>98</v>
      </c>
      <c r="D13" s="1">
        <v>5</v>
      </c>
      <c r="E13" s="1" t="s">
        <v>28</v>
      </c>
      <c r="F13" s="1">
        <f>SUM(C13*D13)</f>
        <v>490</v>
      </c>
      <c r="G13" s="1"/>
      <c r="H13" s="23">
        <v>0.25</v>
      </c>
      <c r="I13" s="9">
        <f>SUM(H13*C$11)</f>
        <v>791</v>
      </c>
      <c r="J13" s="9"/>
      <c r="K13" s="9">
        <f>SUM(F13+I13)</f>
        <v>1281</v>
      </c>
      <c r="L13" s="9">
        <v>1280</v>
      </c>
      <c r="M13" s="16">
        <f>SUM(L13/10)</f>
        <v>128</v>
      </c>
    </row>
    <row r="14" spans="1:13">
      <c r="A14" s="1" t="s">
        <v>3</v>
      </c>
      <c r="B14" s="4" t="s">
        <v>81</v>
      </c>
      <c r="C14" s="14">
        <v>82</v>
      </c>
      <c r="D14" s="1">
        <v>5</v>
      </c>
      <c r="E14" s="1" t="s">
        <v>28</v>
      </c>
      <c r="F14" s="1">
        <f t="shared" ref="F14:F78" si="0">SUM(C14*D14)</f>
        <v>410</v>
      </c>
      <c r="G14" s="1"/>
      <c r="H14" s="23">
        <v>0.2</v>
      </c>
      <c r="I14" s="9">
        <f t="shared" ref="I14:I20" si="1">SUM(H14*C$11)</f>
        <v>632.80000000000007</v>
      </c>
      <c r="J14" s="9"/>
      <c r="K14" s="9">
        <f t="shared" ref="K14:K20" si="2">SUM(F14+I14)</f>
        <v>1042.8000000000002</v>
      </c>
      <c r="L14" s="9">
        <v>1040</v>
      </c>
      <c r="M14" s="16">
        <f t="shared" ref="M14:M79" si="3">SUM(L14/10)</f>
        <v>104</v>
      </c>
    </row>
    <row r="15" spans="1:13">
      <c r="A15" s="1" t="s">
        <v>4</v>
      </c>
      <c r="B15" s="25" t="s">
        <v>92</v>
      </c>
      <c r="C15" s="14">
        <v>71</v>
      </c>
      <c r="D15" s="1">
        <v>5</v>
      </c>
      <c r="E15" s="1" t="s">
        <v>28</v>
      </c>
      <c r="F15" s="1">
        <f t="shared" si="0"/>
        <v>355</v>
      </c>
      <c r="G15" s="1"/>
      <c r="H15" s="23">
        <v>0.15</v>
      </c>
      <c r="I15" s="9">
        <f t="shared" si="1"/>
        <v>474.59999999999997</v>
      </c>
      <c r="J15" s="9"/>
      <c r="K15" s="9">
        <f t="shared" si="2"/>
        <v>829.59999999999991</v>
      </c>
      <c r="L15" s="9">
        <v>830</v>
      </c>
      <c r="M15" s="16">
        <f t="shared" si="3"/>
        <v>83</v>
      </c>
    </row>
    <row r="16" spans="1:13">
      <c r="A16" s="1" t="s">
        <v>5</v>
      </c>
      <c r="B16" s="25" t="s">
        <v>150</v>
      </c>
      <c r="C16" s="14">
        <v>71</v>
      </c>
      <c r="D16" s="1">
        <v>5</v>
      </c>
      <c r="E16" s="1" t="s">
        <v>28</v>
      </c>
      <c r="F16" s="1">
        <f t="shared" si="0"/>
        <v>355</v>
      </c>
      <c r="G16" s="1"/>
      <c r="H16" s="23">
        <v>0.1</v>
      </c>
      <c r="I16" s="9">
        <f t="shared" si="1"/>
        <v>316.40000000000003</v>
      </c>
      <c r="J16" s="9"/>
      <c r="K16" s="9">
        <f t="shared" si="2"/>
        <v>671.40000000000009</v>
      </c>
      <c r="L16" s="9">
        <v>670</v>
      </c>
      <c r="M16" s="16">
        <f t="shared" si="3"/>
        <v>67</v>
      </c>
    </row>
    <row r="17" spans="1:13">
      <c r="A17" s="1" t="s">
        <v>6</v>
      </c>
      <c r="B17" s="25" t="s">
        <v>114</v>
      </c>
      <c r="C17" s="14">
        <v>62</v>
      </c>
      <c r="D17" s="1">
        <v>5</v>
      </c>
      <c r="E17" s="1" t="s">
        <v>28</v>
      </c>
      <c r="F17" s="1">
        <f t="shared" si="0"/>
        <v>310</v>
      </c>
      <c r="G17" s="1"/>
      <c r="H17" s="23">
        <v>0.09</v>
      </c>
      <c r="I17" s="9">
        <f t="shared" si="1"/>
        <v>284.76</v>
      </c>
      <c r="J17" s="9"/>
      <c r="K17" s="9">
        <f t="shared" si="2"/>
        <v>594.76</v>
      </c>
      <c r="L17" s="9">
        <v>600</v>
      </c>
      <c r="M17" s="16">
        <f t="shared" si="3"/>
        <v>60</v>
      </c>
    </row>
    <row r="18" spans="1:13">
      <c r="A18" s="1" t="s">
        <v>7</v>
      </c>
      <c r="B18" s="4" t="s">
        <v>151</v>
      </c>
      <c r="C18" s="14">
        <v>58</v>
      </c>
      <c r="D18" s="1">
        <v>5</v>
      </c>
      <c r="E18" s="1" t="s">
        <v>28</v>
      </c>
      <c r="F18" s="1">
        <f t="shared" si="0"/>
        <v>290</v>
      </c>
      <c r="G18" s="1"/>
      <c r="H18" s="23">
        <v>0.08</v>
      </c>
      <c r="I18" s="9">
        <f t="shared" si="1"/>
        <v>253.12</v>
      </c>
      <c r="J18" s="9"/>
      <c r="K18" s="9">
        <f t="shared" si="2"/>
        <v>543.12</v>
      </c>
      <c r="L18" s="9">
        <v>540</v>
      </c>
      <c r="M18" s="16">
        <f t="shared" si="3"/>
        <v>54</v>
      </c>
    </row>
    <row r="19" spans="1:13">
      <c r="A19" s="1" t="s">
        <v>8</v>
      </c>
      <c r="B19" s="25" t="s">
        <v>97</v>
      </c>
      <c r="C19" s="14">
        <v>56</v>
      </c>
      <c r="D19" s="1">
        <v>5</v>
      </c>
      <c r="E19" s="1" t="s">
        <v>28</v>
      </c>
      <c r="F19" s="1">
        <f t="shared" si="0"/>
        <v>280</v>
      </c>
      <c r="G19" s="1"/>
      <c r="H19" s="23">
        <v>7.0000000000000007E-2</v>
      </c>
      <c r="I19" s="9">
        <f t="shared" si="1"/>
        <v>221.48000000000002</v>
      </c>
      <c r="J19" s="9"/>
      <c r="K19" s="9">
        <f t="shared" si="2"/>
        <v>501.48</v>
      </c>
      <c r="L19" s="9">
        <v>500</v>
      </c>
      <c r="M19" s="16">
        <f t="shared" si="3"/>
        <v>50</v>
      </c>
    </row>
    <row r="20" spans="1:13">
      <c r="A20" s="1" t="s">
        <v>9</v>
      </c>
      <c r="B20" s="25" t="s">
        <v>152</v>
      </c>
      <c r="C20" s="14">
        <v>53</v>
      </c>
      <c r="D20" s="1">
        <v>5</v>
      </c>
      <c r="E20" s="1" t="s">
        <v>28</v>
      </c>
      <c r="F20" s="1">
        <f t="shared" si="0"/>
        <v>265</v>
      </c>
      <c r="G20" s="1"/>
      <c r="H20" s="26">
        <v>0.06</v>
      </c>
      <c r="I20" s="21">
        <f t="shared" si="1"/>
        <v>189.84</v>
      </c>
      <c r="J20" s="9"/>
      <c r="K20" s="9">
        <f t="shared" si="2"/>
        <v>454.84000000000003</v>
      </c>
      <c r="L20" s="9">
        <v>460</v>
      </c>
      <c r="M20" s="16">
        <f t="shared" si="3"/>
        <v>46</v>
      </c>
    </row>
    <row r="21" spans="1:13">
      <c r="A21" s="1" t="s">
        <v>10</v>
      </c>
      <c r="B21" s="25" t="s">
        <v>110</v>
      </c>
      <c r="C21" s="14">
        <v>51</v>
      </c>
      <c r="D21" s="1">
        <v>5</v>
      </c>
      <c r="E21" s="1" t="s">
        <v>28</v>
      </c>
      <c r="F21" s="1">
        <f t="shared" si="0"/>
        <v>255</v>
      </c>
      <c r="G21" s="1"/>
      <c r="H21" s="22">
        <f>SUM(H13:H20)</f>
        <v>1</v>
      </c>
      <c r="I21" s="9">
        <f>SUM(I13:I20)</f>
        <v>3164.0000000000005</v>
      </c>
      <c r="J21" s="9"/>
      <c r="K21" s="9">
        <f>SUM(F21)</f>
        <v>255</v>
      </c>
      <c r="L21" s="9">
        <v>260</v>
      </c>
      <c r="M21" s="16">
        <f t="shared" si="3"/>
        <v>26</v>
      </c>
    </row>
    <row r="22" spans="1:13">
      <c r="A22" s="1" t="s">
        <v>11</v>
      </c>
      <c r="B22" s="25" t="s">
        <v>153</v>
      </c>
      <c r="C22" s="14">
        <v>49</v>
      </c>
      <c r="D22" s="1">
        <v>5</v>
      </c>
      <c r="E22" s="1" t="s">
        <v>28</v>
      </c>
      <c r="F22" s="1">
        <f t="shared" si="0"/>
        <v>245</v>
      </c>
      <c r="G22" s="1"/>
      <c r="J22" s="24"/>
      <c r="K22" s="9">
        <f>SUM(F22)</f>
        <v>245</v>
      </c>
      <c r="L22" s="9">
        <v>240</v>
      </c>
      <c r="M22" s="16">
        <f t="shared" si="3"/>
        <v>24</v>
      </c>
    </row>
    <row r="23" spans="1:13">
      <c r="A23" s="1" t="s">
        <v>12</v>
      </c>
      <c r="B23" s="25" t="s">
        <v>85</v>
      </c>
      <c r="C23" s="14">
        <v>48</v>
      </c>
      <c r="D23" s="1">
        <v>5</v>
      </c>
      <c r="E23" s="1" t="s">
        <v>28</v>
      </c>
      <c r="F23" s="1">
        <f t="shared" si="0"/>
        <v>240</v>
      </c>
      <c r="G23" s="1"/>
      <c r="J23" s="24"/>
      <c r="K23" s="9">
        <f>SUM(F23)</f>
        <v>240</v>
      </c>
      <c r="L23" s="1">
        <v>240</v>
      </c>
      <c r="M23" s="16">
        <f t="shared" si="3"/>
        <v>24</v>
      </c>
    </row>
    <row r="24" spans="1:13">
      <c r="A24" s="1" t="s">
        <v>13</v>
      </c>
      <c r="B24" s="25" t="s">
        <v>154</v>
      </c>
      <c r="C24" s="14">
        <v>39</v>
      </c>
      <c r="D24" s="1">
        <v>5</v>
      </c>
      <c r="E24" s="1" t="s">
        <v>28</v>
      </c>
      <c r="F24" s="1">
        <f t="shared" si="0"/>
        <v>195</v>
      </c>
      <c r="G24" s="1"/>
      <c r="J24" s="24"/>
      <c r="K24" s="9">
        <f>SUM(F24)</f>
        <v>195</v>
      </c>
      <c r="L24" s="1">
        <v>200</v>
      </c>
      <c r="M24" s="16">
        <f t="shared" si="3"/>
        <v>20</v>
      </c>
    </row>
    <row r="25" spans="1:13">
      <c r="A25" s="1" t="s">
        <v>14</v>
      </c>
      <c r="B25" s="4" t="s">
        <v>83</v>
      </c>
      <c r="C25" s="14">
        <v>39</v>
      </c>
      <c r="D25" s="1">
        <v>5</v>
      </c>
      <c r="E25" s="1" t="s">
        <v>28</v>
      </c>
      <c r="F25" s="1">
        <f t="shared" si="0"/>
        <v>195</v>
      </c>
      <c r="G25" s="1"/>
      <c r="J25" s="9"/>
      <c r="K25" s="1">
        <f t="shared" ref="K25:K79" si="4">SUM(F25)</f>
        <v>195</v>
      </c>
      <c r="L25" s="1">
        <v>200</v>
      </c>
      <c r="M25" s="16">
        <f t="shared" si="3"/>
        <v>20</v>
      </c>
    </row>
    <row r="26" spans="1:13">
      <c r="A26" s="1" t="s">
        <v>15</v>
      </c>
      <c r="B26" s="4" t="s">
        <v>156</v>
      </c>
      <c r="C26" s="14">
        <v>39</v>
      </c>
      <c r="D26" s="1">
        <v>5</v>
      </c>
      <c r="E26" s="1" t="s">
        <v>28</v>
      </c>
      <c r="F26" s="1">
        <f t="shared" si="0"/>
        <v>195</v>
      </c>
      <c r="G26" s="1"/>
      <c r="K26" s="1">
        <f t="shared" si="4"/>
        <v>195</v>
      </c>
      <c r="L26" s="1">
        <v>200</v>
      </c>
      <c r="M26" s="16">
        <f t="shared" si="3"/>
        <v>20</v>
      </c>
    </row>
    <row r="27" spans="1:13">
      <c r="A27" s="1" t="s">
        <v>16</v>
      </c>
      <c r="B27" s="25" t="s">
        <v>96</v>
      </c>
      <c r="C27" s="14">
        <v>35</v>
      </c>
      <c r="D27" s="1">
        <v>5</v>
      </c>
      <c r="E27" s="1" t="s">
        <v>28</v>
      </c>
      <c r="F27" s="1">
        <f t="shared" si="0"/>
        <v>175</v>
      </c>
      <c r="G27" s="1"/>
      <c r="K27" s="1">
        <f t="shared" si="4"/>
        <v>175</v>
      </c>
      <c r="L27" s="1">
        <v>180</v>
      </c>
      <c r="M27" s="16">
        <f t="shared" si="3"/>
        <v>18</v>
      </c>
    </row>
    <row r="28" spans="1:13">
      <c r="A28" s="1" t="s">
        <v>17</v>
      </c>
      <c r="B28" s="25" t="s">
        <v>155</v>
      </c>
      <c r="C28" s="14">
        <v>35</v>
      </c>
      <c r="D28" s="1">
        <v>5</v>
      </c>
      <c r="E28" s="1" t="s">
        <v>28</v>
      </c>
      <c r="F28" s="1">
        <f t="shared" si="0"/>
        <v>175</v>
      </c>
      <c r="G28" s="1"/>
      <c r="K28" s="1">
        <f t="shared" si="4"/>
        <v>175</v>
      </c>
      <c r="L28" s="1">
        <v>180</v>
      </c>
      <c r="M28" s="16">
        <f t="shared" si="3"/>
        <v>18</v>
      </c>
    </row>
    <row r="29" spans="1:13">
      <c r="A29" s="1" t="s">
        <v>18</v>
      </c>
      <c r="B29" s="25" t="s">
        <v>102</v>
      </c>
      <c r="C29" s="14">
        <v>33</v>
      </c>
      <c r="D29" s="1">
        <v>5</v>
      </c>
      <c r="E29" s="1" t="s">
        <v>28</v>
      </c>
      <c r="F29" s="1">
        <f t="shared" si="0"/>
        <v>165</v>
      </c>
      <c r="G29" s="1"/>
      <c r="K29" s="1">
        <f t="shared" si="4"/>
        <v>165</v>
      </c>
      <c r="L29" s="1">
        <v>170</v>
      </c>
      <c r="M29" s="16">
        <f t="shared" si="3"/>
        <v>17</v>
      </c>
    </row>
    <row r="30" spans="1:13">
      <c r="A30" s="1" t="s">
        <v>19</v>
      </c>
      <c r="B30" s="25" t="s">
        <v>79</v>
      </c>
      <c r="C30" s="14">
        <v>32</v>
      </c>
      <c r="D30" s="1">
        <v>5</v>
      </c>
      <c r="E30" s="1" t="s">
        <v>28</v>
      </c>
      <c r="F30" s="1">
        <f t="shared" si="0"/>
        <v>160</v>
      </c>
      <c r="G30" s="1"/>
      <c r="K30" s="1">
        <f t="shared" si="4"/>
        <v>160</v>
      </c>
      <c r="L30" s="1">
        <f t="shared" ref="L30:L78" si="5">SUM(K30)</f>
        <v>160</v>
      </c>
      <c r="M30" s="16">
        <f t="shared" si="3"/>
        <v>16</v>
      </c>
    </row>
    <row r="31" spans="1:13">
      <c r="A31" s="1" t="s">
        <v>20</v>
      </c>
      <c r="B31" s="4" t="s">
        <v>107</v>
      </c>
      <c r="C31" s="14">
        <v>29</v>
      </c>
      <c r="D31" s="1">
        <v>5</v>
      </c>
      <c r="E31" s="1" t="s">
        <v>28</v>
      </c>
      <c r="F31" s="1">
        <f t="shared" si="0"/>
        <v>145</v>
      </c>
      <c r="G31" s="1"/>
      <c r="K31" s="1">
        <f t="shared" si="4"/>
        <v>145</v>
      </c>
      <c r="L31" s="1">
        <v>140</v>
      </c>
      <c r="M31" s="16">
        <f t="shared" si="3"/>
        <v>14</v>
      </c>
    </row>
    <row r="32" spans="1:13">
      <c r="A32" s="1" t="s">
        <v>38</v>
      </c>
      <c r="B32" s="25" t="s">
        <v>117</v>
      </c>
      <c r="C32" s="14">
        <v>28</v>
      </c>
      <c r="D32" s="1">
        <v>5</v>
      </c>
      <c r="E32" s="1" t="s">
        <v>28</v>
      </c>
      <c r="F32" s="1">
        <f t="shared" si="0"/>
        <v>140</v>
      </c>
      <c r="G32" s="1"/>
      <c r="K32" s="1">
        <f t="shared" si="4"/>
        <v>140</v>
      </c>
      <c r="L32" s="1">
        <f t="shared" si="5"/>
        <v>140</v>
      </c>
      <c r="M32" s="16">
        <f t="shared" si="3"/>
        <v>14</v>
      </c>
    </row>
    <row r="33" spans="1:13">
      <c r="A33" s="1" t="s">
        <v>39</v>
      </c>
      <c r="B33" s="4" t="s">
        <v>90</v>
      </c>
      <c r="C33" s="14">
        <v>24</v>
      </c>
      <c r="D33" s="1">
        <v>5</v>
      </c>
      <c r="E33" s="1" t="s">
        <v>28</v>
      </c>
      <c r="F33" s="1">
        <f t="shared" si="0"/>
        <v>120</v>
      </c>
      <c r="G33" s="1"/>
      <c r="K33" s="1">
        <f t="shared" si="4"/>
        <v>120</v>
      </c>
      <c r="L33" s="1">
        <f t="shared" si="5"/>
        <v>120</v>
      </c>
      <c r="M33" s="16">
        <f t="shared" si="3"/>
        <v>12</v>
      </c>
    </row>
    <row r="34" spans="1:13">
      <c r="A34" s="1" t="s">
        <v>21</v>
      </c>
      <c r="B34" s="25" t="s">
        <v>157</v>
      </c>
      <c r="C34" s="14">
        <v>23</v>
      </c>
      <c r="D34" s="1">
        <v>5</v>
      </c>
      <c r="E34" s="1" t="s">
        <v>28</v>
      </c>
      <c r="F34" s="1">
        <f t="shared" si="0"/>
        <v>115</v>
      </c>
      <c r="G34" s="1"/>
      <c r="K34" s="1">
        <f t="shared" si="4"/>
        <v>115</v>
      </c>
      <c r="L34" s="1">
        <v>110</v>
      </c>
      <c r="M34" s="16">
        <f t="shared" si="3"/>
        <v>11</v>
      </c>
    </row>
    <row r="35" spans="1:13">
      <c r="A35" s="1" t="s">
        <v>22</v>
      </c>
      <c r="B35" s="25" t="s">
        <v>123</v>
      </c>
      <c r="C35" s="14">
        <v>22</v>
      </c>
      <c r="D35" s="1">
        <v>5</v>
      </c>
      <c r="E35" s="1" t="s">
        <v>28</v>
      </c>
      <c r="F35" s="1">
        <f t="shared" si="0"/>
        <v>110</v>
      </c>
      <c r="G35" s="1"/>
      <c r="K35" s="1">
        <f t="shared" si="4"/>
        <v>110</v>
      </c>
      <c r="L35" s="1">
        <f t="shared" si="5"/>
        <v>110</v>
      </c>
      <c r="M35" s="16">
        <f t="shared" si="3"/>
        <v>11</v>
      </c>
    </row>
    <row r="36" spans="1:13">
      <c r="A36" s="1" t="s">
        <v>23</v>
      </c>
      <c r="B36" s="4" t="s">
        <v>109</v>
      </c>
      <c r="C36" s="14">
        <v>19</v>
      </c>
      <c r="D36" s="1">
        <v>5</v>
      </c>
      <c r="E36" s="1" t="s">
        <v>28</v>
      </c>
      <c r="F36" s="1">
        <f t="shared" si="0"/>
        <v>95</v>
      </c>
      <c r="G36" s="1"/>
      <c r="K36" s="1">
        <f t="shared" si="4"/>
        <v>95</v>
      </c>
      <c r="L36" s="1">
        <v>90</v>
      </c>
      <c r="M36" s="16">
        <f t="shared" si="3"/>
        <v>9</v>
      </c>
    </row>
    <row r="37" spans="1:13">
      <c r="A37" s="1" t="s">
        <v>24</v>
      </c>
      <c r="B37" s="4" t="s">
        <v>158</v>
      </c>
      <c r="C37" s="14">
        <v>18</v>
      </c>
      <c r="D37" s="1">
        <v>5</v>
      </c>
      <c r="E37" s="1" t="s">
        <v>28</v>
      </c>
      <c r="F37" s="1">
        <f t="shared" si="0"/>
        <v>90</v>
      </c>
      <c r="G37" s="1"/>
      <c r="K37" s="1">
        <f t="shared" si="4"/>
        <v>90</v>
      </c>
      <c r="L37" s="1">
        <f t="shared" si="5"/>
        <v>90</v>
      </c>
      <c r="M37" s="16">
        <f t="shared" si="3"/>
        <v>9</v>
      </c>
    </row>
    <row r="38" spans="1:13">
      <c r="A38" s="1" t="s">
        <v>25</v>
      </c>
      <c r="B38" s="25" t="s">
        <v>88</v>
      </c>
      <c r="C38" s="14">
        <v>17</v>
      </c>
      <c r="D38" s="1">
        <v>5</v>
      </c>
      <c r="E38" s="1" t="s">
        <v>28</v>
      </c>
      <c r="F38" s="1">
        <f t="shared" si="0"/>
        <v>85</v>
      </c>
      <c r="G38" s="1"/>
      <c r="K38" s="1">
        <f t="shared" si="4"/>
        <v>85</v>
      </c>
      <c r="L38" s="1">
        <v>80</v>
      </c>
      <c r="M38" s="16">
        <f t="shared" si="3"/>
        <v>8</v>
      </c>
    </row>
    <row r="39" spans="1:13">
      <c r="A39" s="1" t="s">
        <v>40</v>
      </c>
      <c r="B39" s="4" t="s">
        <v>80</v>
      </c>
      <c r="C39" s="14">
        <v>16</v>
      </c>
      <c r="D39" s="1">
        <v>5</v>
      </c>
      <c r="E39" s="1" t="s">
        <v>28</v>
      </c>
      <c r="F39" s="1">
        <f t="shared" si="0"/>
        <v>80</v>
      </c>
      <c r="G39" s="1"/>
      <c r="K39" s="1">
        <f t="shared" si="4"/>
        <v>80</v>
      </c>
      <c r="L39" s="1">
        <f t="shared" si="5"/>
        <v>80</v>
      </c>
      <c r="M39" s="16">
        <f t="shared" si="3"/>
        <v>8</v>
      </c>
    </row>
    <row r="40" spans="1:13">
      <c r="A40" s="1" t="s">
        <v>41</v>
      </c>
      <c r="B40" s="25" t="s">
        <v>159</v>
      </c>
      <c r="C40" s="14">
        <v>13</v>
      </c>
      <c r="D40" s="1">
        <v>5</v>
      </c>
      <c r="E40" s="1" t="s">
        <v>28</v>
      </c>
      <c r="F40" s="1">
        <f t="shared" si="0"/>
        <v>65</v>
      </c>
      <c r="G40" s="1"/>
      <c r="K40" s="1">
        <f t="shared" si="4"/>
        <v>65</v>
      </c>
      <c r="L40" s="1">
        <v>60</v>
      </c>
      <c r="M40" s="16">
        <f t="shared" si="3"/>
        <v>6</v>
      </c>
    </row>
    <row r="41" spans="1:13">
      <c r="A41" s="1" t="s">
        <v>51</v>
      </c>
      <c r="B41" s="25" t="s">
        <v>101</v>
      </c>
      <c r="C41" s="14">
        <v>12</v>
      </c>
      <c r="D41" s="1">
        <v>5</v>
      </c>
      <c r="E41" s="1" t="s">
        <v>28</v>
      </c>
      <c r="F41" s="1">
        <f t="shared" si="0"/>
        <v>60</v>
      </c>
      <c r="G41" s="1"/>
      <c r="K41" s="1">
        <f t="shared" si="4"/>
        <v>60</v>
      </c>
      <c r="L41" s="1">
        <f t="shared" si="5"/>
        <v>60</v>
      </c>
      <c r="M41" s="16">
        <f t="shared" si="3"/>
        <v>6</v>
      </c>
    </row>
    <row r="42" spans="1:13">
      <c r="A42" s="1" t="s">
        <v>52</v>
      </c>
      <c r="B42" s="25" t="s">
        <v>106</v>
      </c>
      <c r="C42" s="14">
        <v>12</v>
      </c>
      <c r="D42" s="1">
        <v>5</v>
      </c>
      <c r="E42" s="1" t="s">
        <v>28</v>
      </c>
      <c r="F42" s="1">
        <f t="shared" si="0"/>
        <v>60</v>
      </c>
      <c r="G42" s="1"/>
      <c r="K42" s="1">
        <f t="shared" si="4"/>
        <v>60</v>
      </c>
      <c r="L42" s="1">
        <f t="shared" si="5"/>
        <v>60</v>
      </c>
      <c r="M42" s="16">
        <f t="shared" si="3"/>
        <v>6</v>
      </c>
    </row>
    <row r="43" spans="1:13">
      <c r="A43" s="1" t="s">
        <v>42</v>
      </c>
      <c r="B43" s="25" t="s">
        <v>95</v>
      </c>
      <c r="C43" s="14">
        <v>12</v>
      </c>
      <c r="D43" s="1">
        <v>5</v>
      </c>
      <c r="E43" s="1" t="s">
        <v>28</v>
      </c>
      <c r="F43" s="1">
        <f t="shared" si="0"/>
        <v>60</v>
      </c>
      <c r="G43" s="1"/>
      <c r="K43" s="1">
        <f t="shared" si="4"/>
        <v>60</v>
      </c>
      <c r="L43" s="1">
        <f t="shared" si="5"/>
        <v>60</v>
      </c>
      <c r="M43" s="16">
        <f t="shared" si="3"/>
        <v>6</v>
      </c>
    </row>
    <row r="44" spans="1:13">
      <c r="A44" s="1" t="s">
        <v>43</v>
      </c>
      <c r="B44" s="25" t="s">
        <v>160</v>
      </c>
      <c r="C44" s="14">
        <v>12</v>
      </c>
      <c r="D44" s="1">
        <v>5</v>
      </c>
      <c r="E44" s="1" t="s">
        <v>28</v>
      </c>
      <c r="F44" s="1">
        <f t="shared" si="0"/>
        <v>60</v>
      </c>
      <c r="G44" s="1"/>
      <c r="K44" s="1">
        <f t="shared" si="4"/>
        <v>60</v>
      </c>
      <c r="L44" s="1">
        <f t="shared" si="5"/>
        <v>60</v>
      </c>
      <c r="M44" s="16">
        <f t="shared" si="3"/>
        <v>6</v>
      </c>
    </row>
    <row r="45" spans="1:13">
      <c r="A45" s="1" t="s">
        <v>53</v>
      </c>
      <c r="B45" s="4" t="s">
        <v>161</v>
      </c>
      <c r="C45" s="14">
        <v>12</v>
      </c>
      <c r="D45" s="1">
        <v>5</v>
      </c>
      <c r="E45" s="1" t="s">
        <v>28</v>
      </c>
      <c r="F45" s="1">
        <f t="shared" si="0"/>
        <v>60</v>
      </c>
      <c r="G45" s="1"/>
      <c r="K45" s="1">
        <f t="shared" si="4"/>
        <v>60</v>
      </c>
      <c r="L45" s="1">
        <f t="shared" si="5"/>
        <v>60</v>
      </c>
      <c r="M45" s="16">
        <f t="shared" si="3"/>
        <v>6</v>
      </c>
    </row>
    <row r="46" spans="1:13">
      <c r="A46" s="1" t="s">
        <v>54</v>
      </c>
      <c r="B46" s="25" t="s">
        <v>162</v>
      </c>
      <c r="C46" s="14">
        <v>11</v>
      </c>
      <c r="D46" s="1">
        <v>5</v>
      </c>
      <c r="E46" s="1" t="s">
        <v>28</v>
      </c>
      <c r="F46" s="1">
        <f t="shared" si="0"/>
        <v>55</v>
      </c>
      <c r="G46" s="1"/>
      <c r="K46" s="1">
        <f t="shared" si="4"/>
        <v>55</v>
      </c>
      <c r="L46" s="1">
        <v>50</v>
      </c>
      <c r="M46" s="16">
        <f t="shared" si="3"/>
        <v>5</v>
      </c>
    </row>
    <row r="47" spans="1:13">
      <c r="A47" s="1" t="s">
        <v>55</v>
      </c>
      <c r="B47" s="4" t="s">
        <v>108</v>
      </c>
      <c r="C47" s="14">
        <v>10</v>
      </c>
      <c r="D47" s="1">
        <v>5</v>
      </c>
      <c r="E47" s="1" t="s">
        <v>28</v>
      </c>
      <c r="F47" s="1">
        <f t="shared" si="0"/>
        <v>50</v>
      </c>
      <c r="G47" s="1"/>
      <c r="K47" s="1">
        <f t="shared" si="4"/>
        <v>50</v>
      </c>
      <c r="L47" s="1">
        <f t="shared" si="5"/>
        <v>50</v>
      </c>
      <c r="M47" s="16">
        <f t="shared" si="3"/>
        <v>5</v>
      </c>
    </row>
    <row r="48" spans="1:13">
      <c r="A48" s="1" t="s">
        <v>56</v>
      </c>
      <c r="B48" s="25" t="s">
        <v>112</v>
      </c>
      <c r="C48" s="14">
        <v>9</v>
      </c>
      <c r="D48" s="1">
        <v>5</v>
      </c>
      <c r="E48" s="1" t="s">
        <v>28</v>
      </c>
      <c r="F48" s="1">
        <f t="shared" si="0"/>
        <v>45</v>
      </c>
      <c r="G48" s="1"/>
      <c r="K48" s="1">
        <f t="shared" si="4"/>
        <v>45</v>
      </c>
      <c r="L48" s="1">
        <v>50</v>
      </c>
      <c r="M48" s="16">
        <f t="shared" si="3"/>
        <v>5</v>
      </c>
    </row>
    <row r="49" spans="1:13">
      <c r="A49" s="1" t="s">
        <v>57</v>
      </c>
      <c r="B49" s="25" t="s">
        <v>163</v>
      </c>
      <c r="C49" s="14">
        <v>7</v>
      </c>
      <c r="D49" s="1">
        <v>5</v>
      </c>
      <c r="E49" s="1" t="s">
        <v>28</v>
      </c>
      <c r="F49" s="1">
        <f t="shared" si="0"/>
        <v>35</v>
      </c>
      <c r="G49" s="1"/>
      <c r="K49" s="1">
        <f t="shared" si="4"/>
        <v>35</v>
      </c>
      <c r="L49" s="1">
        <v>50</v>
      </c>
      <c r="M49" s="16">
        <f t="shared" si="3"/>
        <v>5</v>
      </c>
    </row>
    <row r="50" spans="1:13">
      <c r="A50" s="1" t="s">
        <v>58</v>
      </c>
      <c r="B50" s="25" t="s">
        <v>164</v>
      </c>
      <c r="C50" s="14">
        <v>7</v>
      </c>
      <c r="D50" s="1">
        <v>5</v>
      </c>
      <c r="E50" s="1" t="s">
        <v>28</v>
      </c>
      <c r="F50" s="1">
        <f t="shared" si="0"/>
        <v>35</v>
      </c>
      <c r="G50" s="1"/>
      <c r="K50" s="1">
        <f t="shared" si="4"/>
        <v>35</v>
      </c>
      <c r="L50" s="1">
        <v>50</v>
      </c>
      <c r="M50" s="16">
        <f t="shared" si="3"/>
        <v>5</v>
      </c>
    </row>
    <row r="51" spans="1:13">
      <c r="A51" s="1" t="s">
        <v>26</v>
      </c>
      <c r="B51" s="25" t="s">
        <v>165</v>
      </c>
      <c r="C51" s="14">
        <v>6</v>
      </c>
      <c r="D51" s="1">
        <v>5</v>
      </c>
      <c r="E51" s="1" t="s">
        <v>28</v>
      </c>
      <c r="F51" s="1">
        <f t="shared" si="0"/>
        <v>30</v>
      </c>
      <c r="G51" s="1"/>
      <c r="K51" s="1">
        <f t="shared" si="4"/>
        <v>30</v>
      </c>
      <c r="L51" s="1">
        <v>50</v>
      </c>
      <c r="M51" s="16">
        <f t="shared" si="3"/>
        <v>5</v>
      </c>
    </row>
    <row r="52" spans="1:13">
      <c r="A52" s="1" t="s">
        <v>59</v>
      </c>
      <c r="B52" s="4" t="s">
        <v>87</v>
      </c>
      <c r="C52" s="14">
        <v>6</v>
      </c>
      <c r="D52" s="1">
        <v>5</v>
      </c>
      <c r="E52" s="1" t="s">
        <v>28</v>
      </c>
      <c r="F52" s="1">
        <f t="shared" si="0"/>
        <v>30</v>
      </c>
      <c r="G52" s="1"/>
      <c r="K52" s="1">
        <f t="shared" si="4"/>
        <v>30</v>
      </c>
      <c r="L52" s="1">
        <v>50</v>
      </c>
      <c r="M52" s="16">
        <f t="shared" si="3"/>
        <v>5</v>
      </c>
    </row>
    <row r="53" spans="1:13">
      <c r="A53" s="1" t="s">
        <v>60</v>
      </c>
      <c r="B53" s="4" t="s">
        <v>166</v>
      </c>
      <c r="C53" s="14">
        <v>6</v>
      </c>
      <c r="D53" s="1">
        <v>5</v>
      </c>
      <c r="E53" s="1" t="s">
        <v>28</v>
      </c>
      <c r="F53" s="1">
        <f t="shared" si="0"/>
        <v>30</v>
      </c>
      <c r="G53" s="1"/>
      <c r="K53" s="1">
        <f t="shared" si="4"/>
        <v>30</v>
      </c>
      <c r="L53" s="1">
        <v>50</v>
      </c>
      <c r="M53" s="16">
        <f t="shared" si="3"/>
        <v>5</v>
      </c>
    </row>
    <row r="54" spans="1:13">
      <c r="A54" s="1" t="s">
        <v>44</v>
      </c>
      <c r="B54" s="25" t="s">
        <v>167</v>
      </c>
      <c r="C54" s="14">
        <v>4</v>
      </c>
      <c r="D54" s="1">
        <v>5</v>
      </c>
      <c r="E54" s="1" t="s">
        <v>28</v>
      </c>
      <c r="F54" s="1">
        <f t="shared" si="0"/>
        <v>20</v>
      </c>
      <c r="G54" s="1"/>
      <c r="K54" s="1">
        <f t="shared" si="4"/>
        <v>20</v>
      </c>
      <c r="L54" s="1">
        <v>50</v>
      </c>
      <c r="M54" s="16">
        <f t="shared" si="3"/>
        <v>5</v>
      </c>
    </row>
    <row r="55" spans="1:13">
      <c r="A55" s="1" t="s">
        <v>61</v>
      </c>
      <c r="B55" s="25" t="s">
        <v>170</v>
      </c>
      <c r="C55" s="14">
        <v>3</v>
      </c>
      <c r="D55" s="1">
        <v>5</v>
      </c>
      <c r="E55" s="1" t="s">
        <v>28</v>
      </c>
      <c r="F55" s="1">
        <f t="shared" si="0"/>
        <v>15</v>
      </c>
      <c r="G55" s="1"/>
      <c r="K55" s="1">
        <f t="shared" si="4"/>
        <v>15</v>
      </c>
      <c r="L55" s="1">
        <v>50</v>
      </c>
      <c r="M55" s="16">
        <f t="shared" si="3"/>
        <v>5</v>
      </c>
    </row>
    <row r="56" spans="1:13">
      <c r="A56" s="1" t="s">
        <v>62</v>
      </c>
      <c r="B56" s="25" t="s">
        <v>171</v>
      </c>
      <c r="C56" s="14">
        <v>2</v>
      </c>
      <c r="D56" s="1">
        <v>5</v>
      </c>
      <c r="E56" s="1" t="s">
        <v>28</v>
      </c>
      <c r="F56" s="1">
        <f t="shared" si="0"/>
        <v>10</v>
      </c>
      <c r="G56" s="1"/>
      <c r="K56" s="1">
        <f t="shared" si="4"/>
        <v>10</v>
      </c>
      <c r="L56" s="1">
        <v>50</v>
      </c>
      <c r="M56" s="16">
        <f t="shared" si="3"/>
        <v>5</v>
      </c>
    </row>
    <row r="57" spans="1:13">
      <c r="A57" s="1" t="s">
        <v>63</v>
      </c>
      <c r="B57" s="25" t="s">
        <v>172</v>
      </c>
      <c r="C57" s="14">
        <v>2</v>
      </c>
      <c r="D57" s="1">
        <v>5</v>
      </c>
      <c r="E57" s="1" t="s">
        <v>28</v>
      </c>
      <c r="F57" s="1">
        <f t="shared" si="0"/>
        <v>10</v>
      </c>
      <c r="G57" s="1"/>
      <c r="K57" s="1">
        <f t="shared" si="4"/>
        <v>10</v>
      </c>
      <c r="L57" s="1">
        <v>50</v>
      </c>
      <c r="M57" s="16">
        <f t="shared" si="3"/>
        <v>5</v>
      </c>
    </row>
    <row r="58" spans="1:13">
      <c r="A58" s="1" t="s">
        <v>64</v>
      </c>
      <c r="B58" s="25" t="s">
        <v>104</v>
      </c>
      <c r="C58" s="14">
        <v>2</v>
      </c>
      <c r="D58" s="1">
        <v>5</v>
      </c>
      <c r="E58" s="1" t="s">
        <v>28</v>
      </c>
      <c r="F58" s="1">
        <f t="shared" si="0"/>
        <v>10</v>
      </c>
      <c r="G58" s="1"/>
      <c r="K58" s="1">
        <f t="shared" si="4"/>
        <v>10</v>
      </c>
      <c r="L58" s="1">
        <v>50</v>
      </c>
      <c r="M58" s="16">
        <f t="shared" si="3"/>
        <v>5</v>
      </c>
    </row>
    <row r="59" spans="1:13">
      <c r="A59" s="1" t="s">
        <v>65</v>
      </c>
      <c r="B59" s="25" t="s">
        <v>115</v>
      </c>
      <c r="C59" s="14">
        <v>1</v>
      </c>
      <c r="D59" s="1">
        <v>5</v>
      </c>
      <c r="E59" s="1" t="s">
        <v>28</v>
      </c>
      <c r="F59" s="1">
        <f t="shared" si="0"/>
        <v>5</v>
      </c>
      <c r="G59" s="1"/>
      <c r="K59" s="1">
        <f t="shared" si="4"/>
        <v>5</v>
      </c>
      <c r="L59" s="1">
        <v>50</v>
      </c>
      <c r="M59" s="16">
        <f t="shared" si="3"/>
        <v>5</v>
      </c>
    </row>
    <row r="60" spans="1:13">
      <c r="A60" s="1" t="s">
        <v>66</v>
      </c>
      <c r="B60" s="25"/>
      <c r="C60" s="14"/>
      <c r="D60" s="1"/>
      <c r="E60" s="1" t="s">
        <v>28</v>
      </c>
      <c r="F60" s="1">
        <f t="shared" si="0"/>
        <v>0</v>
      </c>
      <c r="G60" s="1"/>
      <c r="K60" s="1">
        <f t="shared" si="4"/>
        <v>0</v>
      </c>
      <c r="L60" s="1">
        <f t="shared" si="5"/>
        <v>0</v>
      </c>
      <c r="M60" s="16">
        <f t="shared" si="3"/>
        <v>0</v>
      </c>
    </row>
    <row r="61" spans="1:13">
      <c r="A61" s="1" t="s">
        <v>67</v>
      </c>
      <c r="B61" s="25"/>
      <c r="C61" s="14"/>
      <c r="D61" s="1"/>
      <c r="E61" s="1" t="s">
        <v>28</v>
      </c>
      <c r="F61" s="1">
        <f t="shared" si="0"/>
        <v>0</v>
      </c>
      <c r="G61" s="1"/>
      <c r="K61" s="1">
        <f t="shared" si="4"/>
        <v>0</v>
      </c>
      <c r="L61" s="1">
        <f t="shared" si="5"/>
        <v>0</v>
      </c>
      <c r="M61" s="16">
        <f t="shared" si="3"/>
        <v>0</v>
      </c>
    </row>
    <row r="62" spans="1:13">
      <c r="A62" s="1" t="s">
        <v>68</v>
      </c>
      <c r="B62" s="25"/>
      <c r="C62" s="14"/>
      <c r="D62" s="1"/>
      <c r="E62" s="1" t="s">
        <v>28</v>
      </c>
      <c r="F62" s="1">
        <f t="shared" si="0"/>
        <v>0</v>
      </c>
      <c r="G62" s="1"/>
      <c r="K62" s="1">
        <f t="shared" si="4"/>
        <v>0</v>
      </c>
      <c r="L62" s="1">
        <f t="shared" si="5"/>
        <v>0</v>
      </c>
      <c r="M62" s="16">
        <f t="shared" si="3"/>
        <v>0</v>
      </c>
    </row>
    <row r="63" spans="1:13">
      <c r="A63" s="1" t="s">
        <v>69</v>
      </c>
      <c r="B63" s="25"/>
      <c r="C63" s="14"/>
      <c r="D63" s="1"/>
      <c r="E63" s="1" t="s">
        <v>28</v>
      </c>
      <c r="F63" s="1">
        <f t="shared" si="0"/>
        <v>0</v>
      </c>
      <c r="G63" s="1"/>
      <c r="K63" s="1">
        <f t="shared" si="4"/>
        <v>0</v>
      </c>
      <c r="L63" s="1">
        <f t="shared" si="5"/>
        <v>0</v>
      </c>
      <c r="M63" s="16">
        <f t="shared" si="3"/>
        <v>0</v>
      </c>
    </row>
    <row r="64" spans="1:13">
      <c r="A64" s="1" t="s">
        <v>45</v>
      </c>
      <c r="B64" s="25"/>
      <c r="C64" s="14"/>
      <c r="D64" s="1"/>
      <c r="E64" s="1" t="s">
        <v>28</v>
      </c>
      <c r="F64" s="1">
        <f t="shared" si="0"/>
        <v>0</v>
      </c>
      <c r="G64" s="1"/>
      <c r="K64" s="1">
        <f t="shared" si="4"/>
        <v>0</v>
      </c>
      <c r="L64" s="1">
        <f t="shared" si="5"/>
        <v>0</v>
      </c>
      <c r="M64" s="16">
        <f t="shared" si="3"/>
        <v>0</v>
      </c>
    </row>
    <row r="65" spans="1:13">
      <c r="A65" s="1" t="s">
        <v>70</v>
      </c>
      <c r="B65" s="25"/>
      <c r="C65" s="14"/>
      <c r="D65" s="1"/>
      <c r="E65" s="1" t="s">
        <v>28</v>
      </c>
      <c r="F65" s="1">
        <f t="shared" si="0"/>
        <v>0</v>
      </c>
      <c r="G65" s="1"/>
      <c r="K65" s="1">
        <f t="shared" si="4"/>
        <v>0</v>
      </c>
      <c r="L65" s="1">
        <f t="shared" si="5"/>
        <v>0</v>
      </c>
      <c r="M65" s="16">
        <f t="shared" si="3"/>
        <v>0</v>
      </c>
    </row>
    <row r="66" spans="1:13">
      <c r="A66" s="1" t="s">
        <v>71</v>
      </c>
      <c r="B66" s="4"/>
      <c r="C66" s="14"/>
      <c r="D66" s="1"/>
      <c r="E66" s="1" t="s">
        <v>28</v>
      </c>
      <c r="F66" s="1">
        <f t="shared" si="0"/>
        <v>0</v>
      </c>
      <c r="G66" s="1"/>
      <c r="K66" s="1">
        <f t="shared" si="4"/>
        <v>0</v>
      </c>
      <c r="L66" s="1">
        <f t="shared" si="5"/>
        <v>0</v>
      </c>
      <c r="M66" s="16">
        <f t="shared" si="3"/>
        <v>0</v>
      </c>
    </row>
    <row r="67" spans="1:13">
      <c r="A67" s="1" t="s">
        <v>72</v>
      </c>
      <c r="B67" s="25"/>
      <c r="C67" s="14"/>
      <c r="D67" s="1"/>
      <c r="E67" s="1" t="s">
        <v>28</v>
      </c>
      <c r="F67" s="1">
        <f t="shared" si="0"/>
        <v>0</v>
      </c>
      <c r="G67" s="1"/>
      <c r="K67" s="1">
        <f t="shared" si="4"/>
        <v>0</v>
      </c>
      <c r="L67" s="1">
        <f t="shared" si="5"/>
        <v>0</v>
      </c>
      <c r="M67" s="16">
        <f t="shared" si="3"/>
        <v>0</v>
      </c>
    </row>
    <row r="68" spans="1:13">
      <c r="A68" s="1" t="s">
        <v>46</v>
      </c>
      <c r="B68" s="25"/>
      <c r="C68" s="14"/>
      <c r="D68" s="1"/>
      <c r="E68" s="1" t="s">
        <v>28</v>
      </c>
      <c r="F68" s="1">
        <f t="shared" si="0"/>
        <v>0</v>
      </c>
      <c r="G68" s="1"/>
      <c r="K68" s="1">
        <f t="shared" si="4"/>
        <v>0</v>
      </c>
      <c r="L68" s="1">
        <f t="shared" si="5"/>
        <v>0</v>
      </c>
      <c r="M68" s="16">
        <f t="shared" si="3"/>
        <v>0</v>
      </c>
    </row>
    <row r="69" spans="1:13">
      <c r="A69" s="1" t="s">
        <v>73</v>
      </c>
      <c r="B69" s="25"/>
      <c r="C69" s="14"/>
      <c r="D69" s="1"/>
      <c r="E69" s="1" t="s">
        <v>28</v>
      </c>
      <c r="F69" s="1">
        <f t="shared" si="0"/>
        <v>0</v>
      </c>
      <c r="G69" s="1"/>
      <c r="K69" s="1">
        <f t="shared" si="4"/>
        <v>0</v>
      </c>
      <c r="L69" s="1">
        <f t="shared" si="5"/>
        <v>0</v>
      </c>
      <c r="M69" s="16">
        <f t="shared" si="3"/>
        <v>0</v>
      </c>
    </row>
    <row r="70" spans="1:13">
      <c r="A70" s="1" t="s">
        <v>74</v>
      </c>
      <c r="B70" s="25"/>
      <c r="C70" s="14"/>
      <c r="D70" s="1"/>
      <c r="E70" s="1" t="s">
        <v>28</v>
      </c>
      <c r="F70" s="1">
        <f t="shared" si="0"/>
        <v>0</v>
      </c>
      <c r="G70" s="1"/>
      <c r="K70" s="1">
        <f t="shared" si="4"/>
        <v>0</v>
      </c>
      <c r="L70" s="1">
        <f t="shared" si="5"/>
        <v>0</v>
      </c>
      <c r="M70" s="16">
        <f t="shared" si="3"/>
        <v>0</v>
      </c>
    </row>
    <row r="71" spans="1:13">
      <c r="A71" s="1" t="s">
        <v>75</v>
      </c>
      <c r="B71" s="25"/>
      <c r="C71" s="14"/>
      <c r="D71" s="1"/>
      <c r="E71" s="1" t="s">
        <v>28</v>
      </c>
      <c r="F71" s="1">
        <f t="shared" si="0"/>
        <v>0</v>
      </c>
      <c r="G71" s="1"/>
      <c r="K71" s="1">
        <f t="shared" si="4"/>
        <v>0</v>
      </c>
      <c r="L71" s="1">
        <f t="shared" si="5"/>
        <v>0</v>
      </c>
      <c r="M71" s="16">
        <f t="shared" si="3"/>
        <v>0</v>
      </c>
    </row>
    <row r="72" spans="1:13">
      <c r="A72" s="1" t="s">
        <v>76</v>
      </c>
      <c r="B72" s="25"/>
      <c r="C72" s="14"/>
      <c r="D72" s="1"/>
      <c r="E72" s="1" t="s">
        <v>28</v>
      </c>
      <c r="F72" s="1">
        <f t="shared" si="0"/>
        <v>0</v>
      </c>
      <c r="G72" s="1"/>
      <c r="K72" s="1">
        <f t="shared" si="4"/>
        <v>0</v>
      </c>
      <c r="L72" s="1">
        <f t="shared" si="5"/>
        <v>0</v>
      </c>
      <c r="M72" s="16">
        <f t="shared" si="3"/>
        <v>0</v>
      </c>
    </row>
    <row r="73" spans="1:13">
      <c r="A73" s="1" t="s">
        <v>118</v>
      </c>
      <c r="B73" s="25"/>
      <c r="C73" s="14"/>
      <c r="D73" s="1"/>
      <c r="E73" s="1" t="s">
        <v>28</v>
      </c>
      <c r="F73" s="1">
        <f t="shared" ref="F73:F76" si="6">SUM(C73*D73)</f>
        <v>0</v>
      </c>
      <c r="G73" s="1"/>
      <c r="K73" s="1">
        <f t="shared" si="4"/>
        <v>0</v>
      </c>
      <c r="L73" s="1">
        <f t="shared" si="5"/>
        <v>0</v>
      </c>
      <c r="M73" s="16">
        <f t="shared" si="3"/>
        <v>0</v>
      </c>
    </row>
    <row r="74" spans="1:13">
      <c r="A74" s="1" t="s">
        <v>119</v>
      </c>
      <c r="B74" s="25"/>
      <c r="C74" s="14"/>
      <c r="D74" s="1"/>
      <c r="E74" s="1" t="s">
        <v>28</v>
      </c>
      <c r="F74" s="1">
        <f t="shared" si="6"/>
        <v>0</v>
      </c>
      <c r="G74" s="1"/>
      <c r="K74" s="1">
        <f t="shared" si="4"/>
        <v>0</v>
      </c>
      <c r="L74" s="1">
        <f t="shared" si="5"/>
        <v>0</v>
      </c>
      <c r="M74" s="16">
        <f t="shared" si="3"/>
        <v>0</v>
      </c>
    </row>
    <row r="75" spans="1:13">
      <c r="A75" s="1" t="s">
        <v>120</v>
      </c>
      <c r="B75" s="25"/>
      <c r="C75" s="14"/>
      <c r="D75" s="1"/>
      <c r="E75" s="1" t="s">
        <v>28</v>
      </c>
      <c r="F75" s="1">
        <f t="shared" si="6"/>
        <v>0</v>
      </c>
      <c r="G75" s="1"/>
      <c r="K75" s="1">
        <f t="shared" si="4"/>
        <v>0</v>
      </c>
      <c r="L75" s="1">
        <f t="shared" si="5"/>
        <v>0</v>
      </c>
      <c r="M75" s="16">
        <f t="shared" si="3"/>
        <v>0</v>
      </c>
    </row>
    <row r="76" spans="1:13">
      <c r="A76" s="1" t="s">
        <v>121</v>
      </c>
      <c r="B76" s="25"/>
      <c r="C76" s="14"/>
      <c r="D76" s="1"/>
      <c r="E76" s="1" t="s">
        <v>28</v>
      </c>
      <c r="F76" s="1">
        <f t="shared" si="6"/>
        <v>0</v>
      </c>
      <c r="G76" s="1"/>
      <c r="K76" s="1">
        <f t="shared" si="4"/>
        <v>0</v>
      </c>
      <c r="L76" s="1">
        <f t="shared" si="5"/>
        <v>0</v>
      </c>
      <c r="M76" s="16">
        <f t="shared" si="3"/>
        <v>0</v>
      </c>
    </row>
    <row r="77" spans="1:13">
      <c r="A77" s="1" t="s">
        <v>122</v>
      </c>
      <c r="B77" s="25"/>
      <c r="C77" s="14"/>
      <c r="D77" s="1"/>
      <c r="E77" s="1" t="s">
        <v>28</v>
      </c>
      <c r="F77" s="1">
        <f t="shared" si="0"/>
        <v>0</v>
      </c>
      <c r="G77" s="1"/>
      <c r="K77" s="1">
        <f t="shared" si="4"/>
        <v>0</v>
      </c>
      <c r="L77" s="1">
        <f t="shared" si="5"/>
        <v>0</v>
      </c>
      <c r="M77" s="16">
        <f t="shared" si="3"/>
        <v>0</v>
      </c>
    </row>
    <row r="78" spans="1:13">
      <c r="A78" s="1" t="s">
        <v>124</v>
      </c>
      <c r="B78" s="25"/>
      <c r="C78" s="14"/>
      <c r="D78" s="1"/>
      <c r="E78" s="1" t="s">
        <v>28</v>
      </c>
      <c r="F78" s="1">
        <f t="shared" si="0"/>
        <v>0</v>
      </c>
      <c r="G78" s="1"/>
      <c r="K78" s="1">
        <f t="shared" si="4"/>
        <v>0</v>
      </c>
      <c r="L78" s="1">
        <f t="shared" si="5"/>
        <v>0</v>
      </c>
      <c r="M78" s="16">
        <f t="shared" si="3"/>
        <v>0</v>
      </c>
    </row>
    <row r="79" spans="1:13">
      <c r="A79" s="1"/>
      <c r="B79" s="4"/>
      <c r="C79" s="17"/>
      <c r="D79" s="1"/>
      <c r="E79" s="1" t="s">
        <v>28</v>
      </c>
      <c r="F79" s="7">
        <v>0</v>
      </c>
      <c r="G79" s="19"/>
      <c r="K79" s="7">
        <f t="shared" si="4"/>
        <v>0</v>
      </c>
      <c r="L79" s="7"/>
      <c r="M79" s="18">
        <f t="shared" si="3"/>
        <v>0</v>
      </c>
    </row>
    <row r="80" spans="1:13">
      <c r="C80" s="8">
        <f>SUM(C13:C79)</f>
        <v>1296</v>
      </c>
      <c r="F80" s="9">
        <f>SUM(F13:F79)</f>
        <v>6480</v>
      </c>
      <c r="G80" s="1"/>
      <c r="K80" s="9">
        <f>SUM(K13:K79)</f>
        <v>9644</v>
      </c>
      <c r="L80" s="9">
        <f>SUM(L13:L79)</f>
        <v>9970</v>
      </c>
      <c r="M80" s="15">
        <f>SUM(M13:M79)</f>
        <v>997</v>
      </c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AC670-18A8-4041-8B29-82A23267E59B}">
  <dimension ref="A1:M80"/>
  <sheetViews>
    <sheetView workbookViewId="0"/>
  </sheetViews>
  <sheetFormatPr defaultRowHeight="15"/>
  <cols>
    <col min="1" max="1" width="12.28515625" customWidth="1"/>
    <col min="2" max="2" width="30.7109375" customWidth="1"/>
    <col min="6" max="6" width="9.85546875" customWidth="1"/>
    <col min="7" max="7" width="3.7109375" customWidth="1"/>
    <col min="8" max="9" width="10.28515625" customWidth="1"/>
    <col min="10" max="10" width="3.7109375" customWidth="1"/>
    <col min="11" max="12" width="10.28515625" customWidth="1"/>
    <col min="13" max="13" width="10" customWidth="1"/>
  </cols>
  <sheetData>
    <row r="1" spans="1:13" ht="21">
      <c r="B1" s="5" t="s">
        <v>126</v>
      </c>
    </row>
    <row r="2" spans="1:13" ht="15.75">
      <c r="B2" s="6">
        <v>44476</v>
      </c>
    </row>
    <row r="4" spans="1:13" ht="79.5" customHeight="1">
      <c r="A4" s="11" t="s">
        <v>31</v>
      </c>
      <c r="B4" s="13" t="s">
        <v>127</v>
      </c>
    </row>
    <row r="5" spans="1:13" ht="34.5" customHeight="1">
      <c r="A5" s="12" t="s">
        <v>32</v>
      </c>
      <c r="B5" s="13" t="s">
        <v>128</v>
      </c>
    </row>
    <row r="6" spans="1:13" ht="33.75" customHeight="1">
      <c r="A6" s="12" t="s">
        <v>33</v>
      </c>
      <c r="B6" s="13" t="s">
        <v>129</v>
      </c>
    </row>
    <row r="7" spans="1:13">
      <c r="A7" s="12"/>
    </row>
    <row r="8" spans="1:13" ht="108" customHeight="1">
      <c r="A8" s="12" t="s">
        <v>34</v>
      </c>
      <c r="B8" s="13" t="s">
        <v>148</v>
      </c>
    </row>
    <row r="9" spans="1:13" ht="121.5" customHeight="1">
      <c r="A9" s="12" t="s">
        <v>35</v>
      </c>
      <c r="B9" s="13" t="s">
        <v>149</v>
      </c>
    </row>
    <row r="10" spans="1:13">
      <c r="A10" s="12" t="s">
        <v>49</v>
      </c>
    </row>
    <row r="11" spans="1:13">
      <c r="B11" s="20" t="s">
        <v>47</v>
      </c>
      <c r="C11" s="1">
        <v>5029</v>
      </c>
    </row>
    <row r="12" spans="1:13" ht="16.5" thickBot="1">
      <c r="A12" s="2" t="s">
        <v>27</v>
      </c>
      <c r="B12" s="3" t="s">
        <v>0</v>
      </c>
      <c r="C12" s="2" t="s">
        <v>1</v>
      </c>
      <c r="D12" s="1" t="s">
        <v>50</v>
      </c>
      <c r="F12" s="14" t="s">
        <v>29</v>
      </c>
      <c r="G12" s="14"/>
      <c r="H12" s="14" t="s">
        <v>36</v>
      </c>
      <c r="I12" s="14" t="s">
        <v>36</v>
      </c>
      <c r="J12" s="14"/>
      <c r="K12" s="14" t="s">
        <v>30</v>
      </c>
      <c r="L12" s="14" t="s">
        <v>48</v>
      </c>
      <c r="M12" s="10" t="s">
        <v>37</v>
      </c>
    </row>
    <row r="13" spans="1:13" ht="15.75" thickTop="1">
      <c r="A13" s="1" t="s">
        <v>2</v>
      </c>
      <c r="B13" t="s">
        <v>78</v>
      </c>
      <c r="C13" s="14">
        <v>76</v>
      </c>
      <c r="D13" s="1">
        <v>5</v>
      </c>
      <c r="E13" s="1" t="s">
        <v>28</v>
      </c>
      <c r="F13" s="1">
        <f>SUM(C13*D13)</f>
        <v>380</v>
      </c>
      <c r="G13" s="1"/>
      <c r="H13" s="23">
        <v>0.25</v>
      </c>
      <c r="I13" s="9">
        <f>SUM(H13*C$11)</f>
        <v>1257.25</v>
      </c>
      <c r="J13" s="9"/>
      <c r="K13" s="9">
        <f>SUM(F13+I13)</f>
        <v>1637.25</v>
      </c>
      <c r="L13" s="9">
        <v>1640</v>
      </c>
      <c r="M13" s="16">
        <f>SUM(L13/10)</f>
        <v>164</v>
      </c>
    </row>
    <row r="14" spans="1:13">
      <c r="A14" s="1" t="s">
        <v>3</v>
      </c>
      <c r="B14" s="4" t="s">
        <v>81</v>
      </c>
      <c r="C14" s="14">
        <v>60</v>
      </c>
      <c r="D14" s="1">
        <v>5</v>
      </c>
      <c r="E14" s="1" t="s">
        <v>28</v>
      </c>
      <c r="F14" s="1">
        <f t="shared" ref="F14:F78" si="0">SUM(C14*D14)</f>
        <v>300</v>
      </c>
      <c r="G14" s="1"/>
      <c r="H14" s="23">
        <v>0.2</v>
      </c>
      <c r="I14" s="9">
        <f t="shared" ref="I14:I20" si="1">SUM(H14*C$11)</f>
        <v>1005.8000000000001</v>
      </c>
      <c r="J14" s="9"/>
      <c r="K14" s="9">
        <f t="shared" ref="K14:K20" si="2">SUM(F14+I14)</f>
        <v>1305.8000000000002</v>
      </c>
      <c r="L14" s="9">
        <v>1310</v>
      </c>
      <c r="M14" s="16">
        <f t="shared" ref="M14:M79" si="3">SUM(L14/10)</f>
        <v>131</v>
      </c>
    </row>
    <row r="15" spans="1:13">
      <c r="A15" s="1" t="s">
        <v>4</v>
      </c>
      <c r="B15" t="s">
        <v>150</v>
      </c>
      <c r="C15" s="14">
        <v>53</v>
      </c>
      <c r="D15" s="1">
        <v>5</v>
      </c>
      <c r="E15" s="1" t="s">
        <v>28</v>
      </c>
      <c r="F15" s="1">
        <f t="shared" si="0"/>
        <v>265</v>
      </c>
      <c r="G15" s="1"/>
      <c r="H15" s="23">
        <v>0.15</v>
      </c>
      <c r="I15" s="9">
        <f t="shared" si="1"/>
        <v>754.35</v>
      </c>
      <c r="J15" s="9"/>
      <c r="K15" s="9">
        <f t="shared" si="2"/>
        <v>1019.35</v>
      </c>
      <c r="L15" s="9">
        <v>1020</v>
      </c>
      <c r="M15" s="16">
        <f t="shared" si="3"/>
        <v>102</v>
      </c>
    </row>
    <row r="16" spans="1:13">
      <c r="A16" s="1" t="s">
        <v>5</v>
      </c>
      <c r="B16" t="s">
        <v>92</v>
      </c>
      <c r="C16" s="14">
        <v>51</v>
      </c>
      <c r="D16" s="1">
        <v>5</v>
      </c>
      <c r="E16" s="1" t="s">
        <v>28</v>
      </c>
      <c r="F16" s="1">
        <f t="shared" si="0"/>
        <v>255</v>
      </c>
      <c r="G16" s="1"/>
      <c r="H16" s="23">
        <v>0.1</v>
      </c>
      <c r="I16" s="9">
        <f t="shared" si="1"/>
        <v>502.90000000000003</v>
      </c>
      <c r="J16" s="9"/>
      <c r="K16" s="9">
        <f t="shared" si="2"/>
        <v>757.90000000000009</v>
      </c>
      <c r="L16" s="9">
        <v>760</v>
      </c>
      <c r="M16" s="16">
        <f t="shared" si="3"/>
        <v>76</v>
      </c>
    </row>
    <row r="17" spans="1:13">
      <c r="A17" s="1" t="s">
        <v>6</v>
      </c>
      <c r="B17" s="4" t="s">
        <v>151</v>
      </c>
      <c r="C17" s="14">
        <v>48</v>
      </c>
      <c r="D17" s="1">
        <v>5</v>
      </c>
      <c r="E17" s="1" t="s">
        <v>28</v>
      </c>
      <c r="F17" s="1">
        <f t="shared" si="0"/>
        <v>240</v>
      </c>
      <c r="G17" s="1"/>
      <c r="H17" s="23">
        <v>0.09</v>
      </c>
      <c r="I17" s="9">
        <f t="shared" si="1"/>
        <v>452.60999999999996</v>
      </c>
      <c r="J17" s="9"/>
      <c r="K17" s="9">
        <f t="shared" si="2"/>
        <v>692.6099999999999</v>
      </c>
      <c r="L17" s="9">
        <v>690</v>
      </c>
      <c r="M17" s="16">
        <f t="shared" si="3"/>
        <v>69</v>
      </c>
    </row>
    <row r="18" spans="1:13">
      <c r="A18" s="1" t="s">
        <v>7</v>
      </c>
      <c r="B18" s="25" t="s">
        <v>114</v>
      </c>
      <c r="C18" s="14">
        <v>48</v>
      </c>
      <c r="D18" s="1">
        <v>5</v>
      </c>
      <c r="E18" s="1" t="s">
        <v>28</v>
      </c>
      <c r="F18" s="1">
        <f t="shared" si="0"/>
        <v>240</v>
      </c>
      <c r="G18" s="1"/>
      <c r="H18" s="23">
        <v>0.08</v>
      </c>
      <c r="I18" s="9">
        <f t="shared" si="1"/>
        <v>402.32</v>
      </c>
      <c r="J18" s="9"/>
      <c r="K18" s="9">
        <f t="shared" si="2"/>
        <v>642.31999999999994</v>
      </c>
      <c r="L18" s="9">
        <v>640</v>
      </c>
      <c r="M18" s="16">
        <f t="shared" si="3"/>
        <v>64</v>
      </c>
    </row>
    <row r="19" spans="1:13">
      <c r="A19" s="1" t="s">
        <v>8</v>
      </c>
      <c r="B19" t="s">
        <v>97</v>
      </c>
      <c r="C19" s="14">
        <v>43</v>
      </c>
      <c r="D19" s="1">
        <v>5</v>
      </c>
      <c r="E19" s="1" t="s">
        <v>28</v>
      </c>
      <c r="F19" s="1">
        <f t="shared" si="0"/>
        <v>215</v>
      </c>
      <c r="G19" s="1"/>
      <c r="H19" s="23">
        <v>7.0000000000000007E-2</v>
      </c>
      <c r="I19" s="9">
        <f t="shared" si="1"/>
        <v>352.03000000000003</v>
      </c>
      <c r="J19" s="9"/>
      <c r="K19" s="9">
        <f t="shared" si="2"/>
        <v>567.03</v>
      </c>
      <c r="L19" s="9">
        <v>570</v>
      </c>
      <c r="M19" s="16">
        <f t="shared" si="3"/>
        <v>57</v>
      </c>
    </row>
    <row r="20" spans="1:13">
      <c r="A20" s="1" t="s">
        <v>9</v>
      </c>
      <c r="B20" t="s">
        <v>110</v>
      </c>
      <c r="C20" s="14">
        <v>39</v>
      </c>
      <c r="D20" s="1">
        <v>5</v>
      </c>
      <c r="E20" s="1" t="s">
        <v>28</v>
      </c>
      <c r="F20" s="1">
        <f t="shared" si="0"/>
        <v>195</v>
      </c>
      <c r="G20" s="1"/>
      <c r="H20" s="26">
        <v>0.06</v>
      </c>
      <c r="I20" s="21">
        <f t="shared" si="1"/>
        <v>301.74</v>
      </c>
      <c r="J20" s="9"/>
      <c r="K20" s="9">
        <f t="shared" si="2"/>
        <v>496.74</v>
      </c>
      <c r="L20" s="9">
        <v>500</v>
      </c>
      <c r="M20" s="16">
        <f t="shared" si="3"/>
        <v>50</v>
      </c>
    </row>
    <row r="21" spans="1:13">
      <c r="A21" s="1" t="s">
        <v>10</v>
      </c>
      <c r="B21" s="25" t="s">
        <v>152</v>
      </c>
      <c r="C21" s="14">
        <v>37</v>
      </c>
      <c r="D21" s="1">
        <v>5</v>
      </c>
      <c r="E21" s="1" t="s">
        <v>28</v>
      </c>
      <c r="F21" s="1">
        <f t="shared" si="0"/>
        <v>185</v>
      </c>
      <c r="G21" s="1"/>
      <c r="H21" s="22">
        <f>SUM(H13:H20)</f>
        <v>1</v>
      </c>
      <c r="I21" s="9">
        <f>SUM(I13:I20)</f>
        <v>5029</v>
      </c>
      <c r="J21" s="9"/>
      <c r="K21" s="9">
        <f>SUM(F21)</f>
        <v>185</v>
      </c>
      <c r="L21" s="9">
        <v>190</v>
      </c>
      <c r="M21" s="16">
        <f t="shared" si="3"/>
        <v>19</v>
      </c>
    </row>
    <row r="22" spans="1:13">
      <c r="A22" s="1" t="s">
        <v>11</v>
      </c>
      <c r="B22" t="s">
        <v>85</v>
      </c>
      <c r="C22" s="14">
        <v>36</v>
      </c>
      <c r="D22" s="1">
        <v>5</v>
      </c>
      <c r="E22" s="1" t="s">
        <v>28</v>
      </c>
      <c r="F22" s="1">
        <f t="shared" si="0"/>
        <v>180</v>
      </c>
      <c r="G22" s="1"/>
      <c r="J22" s="24"/>
      <c r="K22" s="9">
        <f>SUM(F22)</f>
        <v>180</v>
      </c>
      <c r="L22" s="9">
        <v>180</v>
      </c>
      <c r="M22" s="16">
        <f t="shared" si="3"/>
        <v>18</v>
      </c>
    </row>
    <row r="23" spans="1:13">
      <c r="A23" s="1" t="s">
        <v>12</v>
      </c>
      <c r="B23" t="s">
        <v>153</v>
      </c>
      <c r="C23" s="14">
        <v>34</v>
      </c>
      <c r="D23" s="1">
        <v>5</v>
      </c>
      <c r="E23" s="1" t="s">
        <v>28</v>
      </c>
      <c r="F23" s="1">
        <f t="shared" si="0"/>
        <v>170</v>
      </c>
      <c r="G23" s="1"/>
      <c r="J23" s="24"/>
      <c r="K23" s="9">
        <f>SUM(F23)</f>
        <v>170</v>
      </c>
      <c r="L23" s="1">
        <v>170</v>
      </c>
      <c r="M23" s="16">
        <f t="shared" si="3"/>
        <v>17</v>
      </c>
    </row>
    <row r="24" spans="1:13">
      <c r="A24" s="1" t="s">
        <v>13</v>
      </c>
      <c r="B24" s="4" t="s">
        <v>83</v>
      </c>
      <c r="C24" s="14">
        <v>26</v>
      </c>
      <c r="D24" s="1">
        <v>5</v>
      </c>
      <c r="E24" s="1" t="s">
        <v>28</v>
      </c>
      <c r="F24" s="1">
        <f t="shared" si="0"/>
        <v>130</v>
      </c>
      <c r="G24" s="1"/>
      <c r="J24" s="24"/>
      <c r="K24" s="9">
        <f>SUM(F24)</f>
        <v>130</v>
      </c>
      <c r="L24" s="1">
        <v>130</v>
      </c>
      <c r="M24" s="16">
        <f t="shared" si="3"/>
        <v>13</v>
      </c>
    </row>
    <row r="25" spans="1:13">
      <c r="A25" s="1" t="s">
        <v>14</v>
      </c>
      <c r="B25" s="25" t="s">
        <v>154</v>
      </c>
      <c r="C25" s="14">
        <v>25</v>
      </c>
      <c r="D25" s="1">
        <v>5</v>
      </c>
      <c r="E25" s="1" t="s">
        <v>28</v>
      </c>
      <c r="F25" s="1">
        <f t="shared" si="0"/>
        <v>125</v>
      </c>
      <c r="G25" s="1"/>
      <c r="J25" s="9"/>
      <c r="K25" s="1">
        <f t="shared" ref="K25:K79" si="4">SUM(F25)</f>
        <v>125</v>
      </c>
      <c r="L25" s="1">
        <v>120</v>
      </c>
      <c r="M25" s="16">
        <f t="shared" si="3"/>
        <v>12</v>
      </c>
    </row>
    <row r="26" spans="1:13">
      <c r="A26" s="1" t="s">
        <v>15</v>
      </c>
      <c r="B26" t="s">
        <v>96</v>
      </c>
      <c r="C26" s="14">
        <v>25</v>
      </c>
      <c r="D26" s="1">
        <v>5</v>
      </c>
      <c r="E26" s="1" t="s">
        <v>28</v>
      </c>
      <c r="F26" s="1">
        <f t="shared" si="0"/>
        <v>125</v>
      </c>
      <c r="G26" s="1"/>
      <c r="K26" s="1">
        <f t="shared" si="4"/>
        <v>125</v>
      </c>
      <c r="L26" s="1">
        <v>120</v>
      </c>
      <c r="M26" s="16">
        <f t="shared" si="3"/>
        <v>12</v>
      </c>
    </row>
    <row r="27" spans="1:13">
      <c r="A27" s="1" t="s">
        <v>16</v>
      </c>
      <c r="B27" s="25" t="s">
        <v>155</v>
      </c>
      <c r="C27" s="14">
        <v>25</v>
      </c>
      <c r="D27" s="1">
        <v>5</v>
      </c>
      <c r="E27" s="1" t="s">
        <v>28</v>
      </c>
      <c r="F27" s="1">
        <f t="shared" si="0"/>
        <v>125</v>
      </c>
      <c r="G27" s="1"/>
      <c r="K27" s="1">
        <f t="shared" si="4"/>
        <v>125</v>
      </c>
      <c r="L27" s="1">
        <v>120</v>
      </c>
      <c r="M27" s="16">
        <f t="shared" si="3"/>
        <v>12</v>
      </c>
    </row>
    <row r="28" spans="1:13">
      <c r="A28" s="1" t="s">
        <v>17</v>
      </c>
      <c r="B28" s="4" t="s">
        <v>156</v>
      </c>
      <c r="C28" s="14">
        <v>24</v>
      </c>
      <c r="D28" s="1">
        <v>5</v>
      </c>
      <c r="E28" s="1" t="s">
        <v>28</v>
      </c>
      <c r="F28" s="1">
        <f t="shared" si="0"/>
        <v>120</v>
      </c>
      <c r="G28" s="1"/>
      <c r="K28" s="1">
        <f t="shared" si="4"/>
        <v>120</v>
      </c>
      <c r="L28" s="1">
        <f t="shared" ref="L28:L78" si="5">SUM(K28)</f>
        <v>120</v>
      </c>
      <c r="M28" s="16">
        <f t="shared" si="3"/>
        <v>12</v>
      </c>
    </row>
    <row r="29" spans="1:13">
      <c r="A29" s="1" t="s">
        <v>18</v>
      </c>
      <c r="B29" s="4" t="s">
        <v>107</v>
      </c>
      <c r="C29" s="14">
        <v>23</v>
      </c>
      <c r="D29" s="1">
        <v>5</v>
      </c>
      <c r="E29" s="1" t="s">
        <v>28</v>
      </c>
      <c r="F29" s="1">
        <f t="shared" si="0"/>
        <v>115</v>
      </c>
      <c r="G29" s="1"/>
      <c r="K29" s="1">
        <f t="shared" si="4"/>
        <v>115</v>
      </c>
      <c r="L29" s="1">
        <v>110</v>
      </c>
      <c r="M29" s="16">
        <f t="shared" si="3"/>
        <v>11</v>
      </c>
    </row>
    <row r="30" spans="1:13">
      <c r="A30" s="1" t="s">
        <v>19</v>
      </c>
      <c r="B30" s="25" t="s">
        <v>102</v>
      </c>
      <c r="C30" s="14">
        <v>23</v>
      </c>
      <c r="D30" s="1">
        <v>5</v>
      </c>
      <c r="E30" s="1" t="s">
        <v>28</v>
      </c>
      <c r="F30" s="1">
        <f t="shared" si="0"/>
        <v>115</v>
      </c>
      <c r="G30" s="1"/>
      <c r="K30" s="1">
        <f t="shared" si="4"/>
        <v>115</v>
      </c>
      <c r="L30" s="1">
        <v>110</v>
      </c>
      <c r="M30" s="16">
        <f t="shared" si="3"/>
        <v>11</v>
      </c>
    </row>
    <row r="31" spans="1:13">
      <c r="A31" s="1" t="s">
        <v>20</v>
      </c>
      <c r="B31" t="s">
        <v>79</v>
      </c>
      <c r="C31" s="14">
        <v>23</v>
      </c>
      <c r="D31" s="1">
        <v>5</v>
      </c>
      <c r="E31" s="1" t="s">
        <v>28</v>
      </c>
      <c r="F31" s="1">
        <f t="shared" si="0"/>
        <v>115</v>
      </c>
      <c r="G31" s="1"/>
      <c r="K31" s="1">
        <f t="shared" si="4"/>
        <v>115</v>
      </c>
      <c r="L31" s="1">
        <v>110</v>
      </c>
      <c r="M31" s="16">
        <f t="shared" si="3"/>
        <v>11</v>
      </c>
    </row>
    <row r="32" spans="1:13">
      <c r="A32" s="1" t="s">
        <v>38</v>
      </c>
      <c r="B32" t="s">
        <v>117</v>
      </c>
      <c r="C32" s="14">
        <v>20</v>
      </c>
      <c r="D32" s="1">
        <v>5</v>
      </c>
      <c r="E32" s="1" t="s">
        <v>28</v>
      </c>
      <c r="F32" s="1">
        <f t="shared" si="0"/>
        <v>100</v>
      </c>
      <c r="G32" s="1"/>
      <c r="K32" s="1">
        <f t="shared" si="4"/>
        <v>100</v>
      </c>
      <c r="L32" s="1">
        <f t="shared" si="5"/>
        <v>100</v>
      </c>
      <c r="M32" s="16">
        <f t="shared" si="3"/>
        <v>10</v>
      </c>
    </row>
    <row r="33" spans="1:13">
      <c r="A33" s="1" t="s">
        <v>39</v>
      </c>
      <c r="B33" s="4" t="s">
        <v>90</v>
      </c>
      <c r="C33" s="14">
        <v>18</v>
      </c>
      <c r="D33" s="1">
        <v>5</v>
      </c>
      <c r="E33" s="1" t="s">
        <v>28</v>
      </c>
      <c r="F33" s="1">
        <f t="shared" si="0"/>
        <v>90</v>
      </c>
      <c r="G33" s="1"/>
      <c r="K33" s="1">
        <f t="shared" si="4"/>
        <v>90</v>
      </c>
      <c r="L33" s="1">
        <f t="shared" si="5"/>
        <v>90</v>
      </c>
      <c r="M33" s="16">
        <f t="shared" si="3"/>
        <v>9</v>
      </c>
    </row>
    <row r="34" spans="1:13">
      <c r="A34" s="1" t="s">
        <v>21</v>
      </c>
      <c r="B34" t="s">
        <v>157</v>
      </c>
      <c r="C34" s="14">
        <v>17</v>
      </c>
      <c r="D34" s="1">
        <v>5</v>
      </c>
      <c r="E34" s="1" t="s">
        <v>28</v>
      </c>
      <c r="F34" s="1">
        <f t="shared" si="0"/>
        <v>85</v>
      </c>
      <c r="G34" s="1"/>
      <c r="K34" s="1">
        <f t="shared" si="4"/>
        <v>85</v>
      </c>
      <c r="L34" s="1">
        <v>90</v>
      </c>
      <c r="M34" s="16">
        <f t="shared" si="3"/>
        <v>9</v>
      </c>
    </row>
    <row r="35" spans="1:13">
      <c r="A35" s="1" t="s">
        <v>22</v>
      </c>
      <c r="B35" t="s">
        <v>123</v>
      </c>
      <c r="C35" s="14">
        <v>17</v>
      </c>
      <c r="D35" s="1">
        <v>5</v>
      </c>
      <c r="E35" s="1" t="s">
        <v>28</v>
      </c>
      <c r="F35" s="1">
        <f t="shared" si="0"/>
        <v>85</v>
      </c>
      <c r="G35" s="1"/>
      <c r="K35" s="1">
        <f t="shared" si="4"/>
        <v>85</v>
      </c>
      <c r="L35" s="1">
        <v>90</v>
      </c>
      <c r="M35" s="16">
        <f t="shared" si="3"/>
        <v>9</v>
      </c>
    </row>
    <row r="36" spans="1:13">
      <c r="A36" s="1" t="s">
        <v>23</v>
      </c>
      <c r="B36" s="4" t="s">
        <v>158</v>
      </c>
      <c r="C36" s="14">
        <v>14</v>
      </c>
      <c r="D36" s="1">
        <v>5</v>
      </c>
      <c r="E36" s="1" t="s">
        <v>28</v>
      </c>
      <c r="F36" s="1">
        <f t="shared" si="0"/>
        <v>70</v>
      </c>
      <c r="G36" s="1"/>
      <c r="K36" s="1">
        <f t="shared" si="4"/>
        <v>70</v>
      </c>
      <c r="L36" s="1">
        <f t="shared" si="5"/>
        <v>70</v>
      </c>
      <c r="M36" s="16">
        <f t="shared" si="3"/>
        <v>7</v>
      </c>
    </row>
    <row r="37" spans="1:13">
      <c r="A37" s="1" t="s">
        <v>24</v>
      </c>
      <c r="B37" s="4" t="s">
        <v>109</v>
      </c>
      <c r="C37" s="14">
        <v>13</v>
      </c>
      <c r="D37" s="1">
        <v>5</v>
      </c>
      <c r="E37" s="1" t="s">
        <v>28</v>
      </c>
      <c r="F37" s="1">
        <f t="shared" si="0"/>
        <v>65</v>
      </c>
      <c r="G37" s="1"/>
      <c r="K37" s="1">
        <f t="shared" si="4"/>
        <v>65</v>
      </c>
      <c r="L37" s="1">
        <v>70</v>
      </c>
      <c r="M37" s="16">
        <f t="shared" si="3"/>
        <v>7</v>
      </c>
    </row>
    <row r="38" spans="1:13">
      <c r="A38" s="1" t="s">
        <v>25</v>
      </c>
      <c r="B38" t="s">
        <v>106</v>
      </c>
      <c r="C38" s="14">
        <v>10</v>
      </c>
      <c r="D38" s="1">
        <v>5</v>
      </c>
      <c r="E38" s="1" t="s">
        <v>28</v>
      </c>
      <c r="F38" s="1">
        <f t="shared" si="0"/>
        <v>50</v>
      </c>
      <c r="G38" s="1"/>
      <c r="K38" s="1">
        <f t="shared" si="4"/>
        <v>50</v>
      </c>
      <c r="L38" s="1">
        <f t="shared" si="5"/>
        <v>50</v>
      </c>
      <c r="M38" s="16">
        <f t="shared" si="3"/>
        <v>5</v>
      </c>
    </row>
    <row r="39" spans="1:13">
      <c r="A39" s="1" t="s">
        <v>40</v>
      </c>
      <c r="B39" t="s">
        <v>159</v>
      </c>
      <c r="C39" s="14">
        <v>9</v>
      </c>
      <c r="D39" s="1">
        <v>5</v>
      </c>
      <c r="E39" s="1" t="s">
        <v>28</v>
      </c>
      <c r="F39" s="1">
        <f t="shared" si="0"/>
        <v>45</v>
      </c>
      <c r="G39" s="1"/>
      <c r="K39" s="1">
        <f t="shared" si="4"/>
        <v>45</v>
      </c>
      <c r="L39" s="1">
        <v>50</v>
      </c>
      <c r="M39" s="16">
        <f t="shared" si="3"/>
        <v>5</v>
      </c>
    </row>
    <row r="40" spans="1:13">
      <c r="A40" s="1" t="s">
        <v>41</v>
      </c>
      <c r="B40" t="s">
        <v>101</v>
      </c>
      <c r="C40" s="14">
        <v>8</v>
      </c>
      <c r="D40" s="1">
        <v>5</v>
      </c>
      <c r="E40" s="1" t="s">
        <v>28</v>
      </c>
      <c r="F40" s="1">
        <f t="shared" si="0"/>
        <v>40</v>
      </c>
      <c r="G40" s="1"/>
      <c r="K40" s="1">
        <f t="shared" si="4"/>
        <v>40</v>
      </c>
      <c r="L40" s="1">
        <v>50</v>
      </c>
      <c r="M40" s="16">
        <f t="shared" si="3"/>
        <v>5</v>
      </c>
    </row>
    <row r="41" spans="1:13">
      <c r="A41" s="1" t="s">
        <v>51</v>
      </c>
      <c r="B41" s="4" t="s">
        <v>80</v>
      </c>
      <c r="C41" s="14">
        <v>8</v>
      </c>
      <c r="D41" s="1">
        <v>5</v>
      </c>
      <c r="E41" s="1" t="s">
        <v>28</v>
      </c>
      <c r="F41" s="1">
        <f t="shared" si="0"/>
        <v>40</v>
      </c>
      <c r="G41" s="1"/>
      <c r="K41" s="1">
        <f t="shared" si="4"/>
        <v>40</v>
      </c>
      <c r="L41" s="1">
        <v>50</v>
      </c>
      <c r="M41" s="16">
        <f t="shared" si="3"/>
        <v>5</v>
      </c>
    </row>
    <row r="42" spans="1:13">
      <c r="A42" s="1" t="s">
        <v>52</v>
      </c>
      <c r="B42" t="s">
        <v>160</v>
      </c>
      <c r="C42" s="14">
        <v>8</v>
      </c>
      <c r="D42" s="1">
        <v>5</v>
      </c>
      <c r="E42" s="1" t="s">
        <v>28</v>
      </c>
      <c r="F42" s="1">
        <f t="shared" si="0"/>
        <v>40</v>
      </c>
      <c r="G42" s="1"/>
      <c r="K42" s="1">
        <f t="shared" si="4"/>
        <v>40</v>
      </c>
      <c r="L42" s="1">
        <v>50</v>
      </c>
      <c r="M42" s="16">
        <f t="shared" si="3"/>
        <v>5</v>
      </c>
    </row>
    <row r="43" spans="1:13">
      <c r="A43" s="1" t="s">
        <v>42</v>
      </c>
      <c r="B43" t="s">
        <v>88</v>
      </c>
      <c r="C43" s="14">
        <v>8</v>
      </c>
      <c r="D43" s="1">
        <v>5</v>
      </c>
      <c r="E43" s="1" t="s">
        <v>28</v>
      </c>
      <c r="F43" s="1">
        <f t="shared" si="0"/>
        <v>40</v>
      </c>
      <c r="G43" s="1"/>
      <c r="K43" s="1">
        <f t="shared" si="4"/>
        <v>40</v>
      </c>
      <c r="L43" s="1">
        <v>50</v>
      </c>
      <c r="M43" s="16">
        <f t="shared" si="3"/>
        <v>5</v>
      </c>
    </row>
    <row r="44" spans="1:13">
      <c r="A44" s="1" t="s">
        <v>43</v>
      </c>
      <c r="B44" s="4" t="s">
        <v>108</v>
      </c>
      <c r="C44" s="14">
        <v>8</v>
      </c>
      <c r="D44" s="1">
        <v>5</v>
      </c>
      <c r="E44" s="1" t="s">
        <v>28</v>
      </c>
      <c r="F44" s="1">
        <f t="shared" si="0"/>
        <v>40</v>
      </c>
      <c r="G44" s="1"/>
      <c r="K44" s="1">
        <f t="shared" si="4"/>
        <v>40</v>
      </c>
      <c r="L44" s="1">
        <v>50</v>
      </c>
      <c r="M44" s="16">
        <f t="shared" si="3"/>
        <v>5</v>
      </c>
    </row>
    <row r="45" spans="1:13">
      <c r="A45" s="1" t="s">
        <v>53</v>
      </c>
      <c r="B45" s="4" t="s">
        <v>161</v>
      </c>
      <c r="C45" s="14">
        <v>8</v>
      </c>
      <c r="D45" s="1">
        <v>5</v>
      </c>
      <c r="E45" s="1" t="s">
        <v>28</v>
      </c>
      <c r="F45" s="1">
        <f t="shared" si="0"/>
        <v>40</v>
      </c>
      <c r="G45" s="1"/>
      <c r="K45" s="1">
        <f t="shared" si="4"/>
        <v>40</v>
      </c>
      <c r="L45" s="1">
        <v>50</v>
      </c>
      <c r="M45" s="16">
        <f t="shared" si="3"/>
        <v>5</v>
      </c>
    </row>
    <row r="46" spans="1:13">
      <c r="A46" s="1" t="s">
        <v>54</v>
      </c>
      <c r="B46" s="25" t="s">
        <v>162</v>
      </c>
      <c r="C46" s="14">
        <v>7</v>
      </c>
      <c r="D46" s="1">
        <v>5</v>
      </c>
      <c r="E46" s="1" t="s">
        <v>28</v>
      </c>
      <c r="F46" s="1">
        <f t="shared" si="0"/>
        <v>35</v>
      </c>
      <c r="G46" s="1"/>
      <c r="K46" s="1">
        <f t="shared" si="4"/>
        <v>35</v>
      </c>
      <c r="L46" s="1">
        <v>50</v>
      </c>
      <c r="M46" s="16">
        <f t="shared" si="3"/>
        <v>5</v>
      </c>
    </row>
    <row r="47" spans="1:13">
      <c r="A47" s="1" t="s">
        <v>55</v>
      </c>
      <c r="B47" s="25" t="s">
        <v>95</v>
      </c>
      <c r="C47" s="14">
        <v>6</v>
      </c>
      <c r="D47" s="1">
        <v>5</v>
      </c>
      <c r="E47" s="1" t="s">
        <v>28</v>
      </c>
      <c r="F47" s="1">
        <f t="shared" si="0"/>
        <v>30</v>
      </c>
      <c r="G47" s="1"/>
      <c r="K47" s="1">
        <f t="shared" si="4"/>
        <v>30</v>
      </c>
      <c r="L47" s="1">
        <v>50</v>
      </c>
      <c r="M47" s="16">
        <f t="shared" si="3"/>
        <v>5</v>
      </c>
    </row>
    <row r="48" spans="1:13">
      <c r="A48" s="1" t="s">
        <v>56</v>
      </c>
      <c r="B48" s="25" t="s">
        <v>112</v>
      </c>
      <c r="C48" s="14">
        <v>6</v>
      </c>
      <c r="D48" s="1">
        <v>5</v>
      </c>
      <c r="E48" s="1" t="s">
        <v>28</v>
      </c>
      <c r="F48" s="1">
        <f t="shared" si="0"/>
        <v>30</v>
      </c>
      <c r="G48" s="1"/>
      <c r="K48" s="1">
        <f t="shared" si="4"/>
        <v>30</v>
      </c>
      <c r="L48" s="1">
        <v>50</v>
      </c>
      <c r="M48" s="16">
        <f t="shared" si="3"/>
        <v>5</v>
      </c>
    </row>
    <row r="49" spans="1:13">
      <c r="A49" s="1" t="s">
        <v>57</v>
      </c>
      <c r="B49" s="25" t="s">
        <v>163</v>
      </c>
      <c r="C49" s="14">
        <v>5</v>
      </c>
      <c r="D49" s="1">
        <v>5</v>
      </c>
      <c r="E49" s="1" t="s">
        <v>28</v>
      </c>
      <c r="F49" s="1">
        <f t="shared" si="0"/>
        <v>25</v>
      </c>
      <c r="G49" s="1"/>
      <c r="K49" s="1">
        <f t="shared" si="4"/>
        <v>25</v>
      </c>
      <c r="L49" s="1">
        <v>50</v>
      </c>
      <c r="M49" s="16">
        <f t="shared" si="3"/>
        <v>5</v>
      </c>
    </row>
    <row r="50" spans="1:13">
      <c r="A50" s="1" t="s">
        <v>58</v>
      </c>
      <c r="B50" s="25" t="s">
        <v>164</v>
      </c>
      <c r="C50" s="14">
        <v>5</v>
      </c>
      <c r="D50" s="1">
        <v>5</v>
      </c>
      <c r="E50" s="1" t="s">
        <v>28</v>
      </c>
      <c r="F50" s="1">
        <f t="shared" si="0"/>
        <v>25</v>
      </c>
      <c r="G50" s="1"/>
      <c r="K50" s="1">
        <f t="shared" si="4"/>
        <v>25</v>
      </c>
      <c r="L50" s="1">
        <v>50</v>
      </c>
      <c r="M50" s="16">
        <f t="shared" si="3"/>
        <v>5</v>
      </c>
    </row>
    <row r="51" spans="1:13">
      <c r="A51" s="1" t="s">
        <v>26</v>
      </c>
      <c r="B51" s="25" t="s">
        <v>165</v>
      </c>
      <c r="C51" s="14">
        <v>4</v>
      </c>
      <c r="D51" s="1">
        <v>5</v>
      </c>
      <c r="E51" s="1" t="s">
        <v>28</v>
      </c>
      <c r="F51" s="1">
        <f t="shared" si="0"/>
        <v>20</v>
      </c>
      <c r="G51" s="1"/>
      <c r="K51" s="1">
        <f t="shared" si="4"/>
        <v>20</v>
      </c>
      <c r="L51" s="1">
        <v>50</v>
      </c>
      <c r="M51" s="16">
        <f t="shared" si="3"/>
        <v>5</v>
      </c>
    </row>
    <row r="52" spans="1:13">
      <c r="A52" s="1" t="s">
        <v>59</v>
      </c>
      <c r="B52" s="4" t="s">
        <v>87</v>
      </c>
      <c r="C52" s="14">
        <v>4</v>
      </c>
      <c r="D52" s="1">
        <v>5</v>
      </c>
      <c r="E52" s="1" t="s">
        <v>28</v>
      </c>
      <c r="F52" s="1">
        <f t="shared" si="0"/>
        <v>20</v>
      </c>
      <c r="G52" s="1"/>
      <c r="K52" s="1">
        <f t="shared" si="4"/>
        <v>20</v>
      </c>
      <c r="L52" s="1">
        <v>50</v>
      </c>
      <c r="M52" s="16">
        <f t="shared" si="3"/>
        <v>5</v>
      </c>
    </row>
    <row r="53" spans="1:13">
      <c r="A53" s="1" t="s">
        <v>60</v>
      </c>
      <c r="B53" s="4" t="s">
        <v>166</v>
      </c>
      <c r="C53" s="14">
        <v>4</v>
      </c>
      <c r="D53" s="1">
        <v>5</v>
      </c>
      <c r="E53" s="1" t="s">
        <v>28</v>
      </c>
      <c r="F53" s="1">
        <f t="shared" si="0"/>
        <v>20</v>
      </c>
      <c r="G53" s="1"/>
      <c r="K53" s="1">
        <f t="shared" si="4"/>
        <v>20</v>
      </c>
      <c r="L53" s="1">
        <v>50</v>
      </c>
      <c r="M53" s="16">
        <f t="shared" si="3"/>
        <v>5</v>
      </c>
    </row>
    <row r="54" spans="1:13">
      <c r="A54" s="1" t="s">
        <v>44</v>
      </c>
      <c r="B54" s="25" t="s">
        <v>167</v>
      </c>
      <c r="C54" s="14">
        <v>2</v>
      </c>
      <c r="D54" s="1">
        <v>5</v>
      </c>
      <c r="E54" s="1" t="s">
        <v>28</v>
      </c>
      <c r="F54" s="1">
        <f t="shared" si="0"/>
        <v>10</v>
      </c>
      <c r="G54" s="1"/>
      <c r="K54" s="1">
        <f t="shared" si="4"/>
        <v>10</v>
      </c>
      <c r="L54" s="1">
        <v>50</v>
      </c>
      <c r="M54" s="16">
        <f t="shared" si="3"/>
        <v>5</v>
      </c>
    </row>
    <row r="55" spans="1:13">
      <c r="A55" s="1" t="s">
        <v>61</v>
      </c>
      <c r="B55" s="25"/>
      <c r="C55" s="14"/>
      <c r="D55" s="1"/>
      <c r="E55" s="1" t="s">
        <v>28</v>
      </c>
      <c r="F55" s="1">
        <f t="shared" si="0"/>
        <v>0</v>
      </c>
      <c r="G55" s="1"/>
      <c r="K55" s="1">
        <f t="shared" si="4"/>
        <v>0</v>
      </c>
      <c r="L55" s="1">
        <f t="shared" si="5"/>
        <v>0</v>
      </c>
      <c r="M55" s="16">
        <f t="shared" si="3"/>
        <v>0</v>
      </c>
    </row>
    <row r="56" spans="1:13">
      <c r="A56" s="1" t="s">
        <v>62</v>
      </c>
      <c r="B56" s="25"/>
      <c r="C56" s="14"/>
      <c r="D56" s="1"/>
      <c r="E56" s="1" t="s">
        <v>28</v>
      </c>
      <c r="F56" s="1">
        <f t="shared" si="0"/>
        <v>0</v>
      </c>
      <c r="G56" s="1"/>
      <c r="K56" s="1">
        <f t="shared" si="4"/>
        <v>0</v>
      </c>
      <c r="L56" s="1">
        <f t="shared" si="5"/>
        <v>0</v>
      </c>
      <c r="M56" s="16">
        <f t="shared" si="3"/>
        <v>0</v>
      </c>
    </row>
    <row r="57" spans="1:13">
      <c r="A57" s="1" t="s">
        <v>63</v>
      </c>
      <c r="B57" s="4"/>
      <c r="C57" s="14"/>
      <c r="D57" s="1"/>
      <c r="E57" s="1" t="s">
        <v>28</v>
      </c>
      <c r="F57" s="1">
        <f t="shared" si="0"/>
        <v>0</v>
      </c>
      <c r="G57" s="1"/>
      <c r="K57" s="1">
        <f t="shared" si="4"/>
        <v>0</v>
      </c>
      <c r="L57" s="1">
        <f t="shared" si="5"/>
        <v>0</v>
      </c>
      <c r="M57" s="16">
        <f t="shared" si="3"/>
        <v>0</v>
      </c>
    </row>
    <row r="58" spans="1:13">
      <c r="A58" s="1" t="s">
        <v>64</v>
      </c>
      <c r="B58" s="25"/>
      <c r="C58" s="14"/>
      <c r="D58" s="1"/>
      <c r="E58" s="1" t="s">
        <v>28</v>
      </c>
      <c r="F58" s="1">
        <f t="shared" si="0"/>
        <v>0</v>
      </c>
      <c r="G58" s="1"/>
      <c r="K58" s="1">
        <f t="shared" si="4"/>
        <v>0</v>
      </c>
      <c r="L58" s="1">
        <f t="shared" si="5"/>
        <v>0</v>
      </c>
      <c r="M58" s="16">
        <f t="shared" si="3"/>
        <v>0</v>
      </c>
    </row>
    <row r="59" spans="1:13">
      <c r="A59" s="1" t="s">
        <v>65</v>
      </c>
      <c r="B59" s="25"/>
      <c r="C59" s="14"/>
      <c r="D59" s="1"/>
      <c r="E59" s="1" t="s">
        <v>28</v>
      </c>
      <c r="F59" s="1">
        <f t="shared" si="0"/>
        <v>0</v>
      </c>
      <c r="G59" s="1"/>
      <c r="K59" s="1">
        <f t="shared" si="4"/>
        <v>0</v>
      </c>
      <c r="L59" s="1">
        <f t="shared" si="5"/>
        <v>0</v>
      </c>
      <c r="M59" s="16">
        <f t="shared" si="3"/>
        <v>0</v>
      </c>
    </row>
    <row r="60" spans="1:13">
      <c r="A60" s="1" t="s">
        <v>66</v>
      </c>
      <c r="B60" s="25"/>
      <c r="C60" s="14"/>
      <c r="D60" s="1"/>
      <c r="E60" s="1" t="s">
        <v>28</v>
      </c>
      <c r="F60" s="1">
        <f t="shared" si="0"/>
        <v>0</v>
      </c>
      <c r="G60" s="1"/>
      <c r="K60" s="1">
        <f t="shared" si="4"/>
        <v>0</v>
      </c>
      <c r="L60" s="1">
        <f t="shared" si="5"/>
        <v>0</v>
      </c>
      <c r="M60" s="16">
        <f t="shared" si="3"/>
        <v>0</v>
      </c>
    </row>
    <row r="61" spans="1:13">
      <c r="A61" s="1" t="s">
        <v>67</v>
      </c>
      <c r="B61" s="25"/>
      <c r="C61" s="14"/>
      <c r="D61" s="1"/>
      <c r="E61" s="1" t="s">
        <v>28</v>
      </c>
      <c r="F61" s="1">
        <f t="shared" si="0"/>
        <v>0</v>
      </c>
      <c r="G61" s="1"/>
      <c r="K61" s="1">
        <f t="shared" si="4"/>
        <v>0</v>
      </c>
      <c r="L61" s="1">
        <f t="shared" si="5"/>
        <v>0</v>
      </c>
      <c r="M61" s="16">
        <f t="shared" si="3"/>
        <v>0</v>
      </c>
    </row>
    <row r="62" spans="1:13">
      <c r="A62" s="1" t="s">
        <v>68</v>
      </c>
      <c r="B62" s="25"/>
      <c r="C62" s="14"/>
      <c r="D62" s="1"/>
      <c r="E62" s="1" t="s">
        <v>28</v>
      </c>
      <c r="F62" s="1">
        <f t="shared" si="0"/>
        <v>0</v>
      </c>
      <c r="G62" s="1"/>
      <c r="K62" s="1">
        <f t="shared" si="4"/>
        <v>0</v>
      </c>
      <c r="L62" s="1">
        <f t="shared" si="5"/>
        <v>0</v>
      </c>
      <c r="M62" s="16">
        <f t="shared" si="3"/>
        <v>0</v>
      </c>
    </row>
    <row r="63" spans="1:13">
      <c r="A63" s="1" t="s">
        <v>69</v>
      </c>
      <c r="B63" s="25"/>
      <c r="C63" s="14"/>
      <c r="D63" s="1"/>
      <c r="E63" s="1" t="s">
        <v>28</v>
      </c>
      <c r="F63" s="1">
        <f t="shared" si="0"/>
        <v>0</v>
      </c>
      <c r="G63" s="1"/>
      <c r="K63" s="1">
        <f t="shared" si="4"/>
        <v>0</v>
      </c>
      <c r="L63" s="1">
        <f t="shared" si="5"/>
        <v>0</v>
      </c>
      <c r="M63" s="16">
        <f t="shared" si="3"/>
        <v>0</v>
      </c>
    </row>
    <row r="64" spans="1:13">
      <c r="A64" s="1" t="s">
        <v>45</v>
      </c>
      <c r="B64" s="25"/>
      <c r="C64" s="14"/>
      <c r="D64" s="1"/>
      <c r="E64" s="1" t="s">
        <v>28</v>
      </c>
      <c r="F64" s="1">
        <f t="shared" si="0"/>
        <v>0</v>
      </c>
      <c r="G64" s="1"/>
      <c r="K64" s="1">
        <f t="shared" si="4"/>
        <v>0</v>
      </c>
      <c r="L64" s="1">
        <f t="shared" si="5"/>
        <v>0</v>
      </c>
      <c r="M64" s="16">
        <f t="shared" si="3"/>
        <v>0</v>
      </c>
    </row>
    <row r="65" spans="1:13">
      <c r="A65" s="1" t="s">
        <v>70</v>
      </c>
      <c r="B65" s="25"/>
      <c r="C65" s="14"/>
      <c r="D65" s="1"/>
      <c r="E65" s="1" t="s">
        <v>28</v>
      </c>
      <c r="F65" s="1">
        <f t="shared" si="0"/>
        <v>0</v>
      </c>
      <c r="G65" s="1"/>
      <c r="K65" s="1">
        <f t="shared" si="4"/>
        <v>0</v>
      </c>
      <c r="L65" s="1">
        <f t="shared" si="5"/>
        <v>0</v>
      </c>
      <c r="M65" s="16">
        <f t="shared" si="3"/>
        <v>0</v>
      </c>
    </row>
    <row r="66" spans="1:13">
      <c r="A66" s="1" t="s">
        <v>71</v>
      </c>
      <c r="B66" s="4"/>
      <c r="C66" s="14"/>
      <c r="D66" s="1"/>
      <c r="E66" s="1" t="s">
        <v>28</v>
      </c>
      <c r="F66" s="1">
        <f t="shared" si="0"/>
        <v>0</v>
      </c>
      <c r="G66" s="1"/>
      <c r="K66" s="1">
        <f t="shared" si="4"/>
        <v>0</v>
      </c>
      <c r="L66" s="1">
        <f t="shared" si="5"/>
        <v>0</v>
      </c>
      <c r="M66" s="16">
        <f t="shared" si="3"/>
        <v>0</v>
      </c>
    </row>
    <row r="67" spans="1:13">
      <c r="A67" s="1" t="s">
        <v>72</v>
      </c>
      <c r="B67" s="25"/>
      <c r="C67" s="14"/>
      <c r="D67" s="1"/>
      <c r="E67" s="1" t="s">
        <v>28</v>
      </c>
      <c r="F67" s="1">
        <f t="shared" si="0"/>
        <v>0</v>
      </c>
      <c r="G67" s="1"/>
      <c r="K67" s="1">
        <f t="shared" si="4"/>
        <v>0</v>
      </c>
      <c r="L67" s="1">
        <f t="shared" si="5"/>
        <v>0</v>
      </c>
      <c r="M67" s="16">
        <f t="shared" si="3"/>
        <v>0</v>
      </c>
    </row>
    <row r="68" spans="1:13">
      <c r="A68" s="1" t="s">
        <v>46</v>
      </c>
      <c r="B68" s="25"/>
      <c r="C68" s="14"/>
      <c r="D68" s="1"/>
      <c r="E68" s="1" t="s">
        <v>28</v>
      </c>
      <c r="F68" s="1">
        <f t="shared" si="0"/>
        <v>0</v>
      </c>
      <c r="G68" s="1"/>
      <c r="K68" s="1">
        <f t="shared" si="4"/>
        <v>0</v>
      </c>
      <c r="L68" s="1">
        <f t="shared" si="5"/>
        <v>0</v>
      </c>
      <c r="M68" s="16">
        <f t="shared" si="3"/>
        <v>0</v>
      </c>
    </row>
    <row r="69" spans="1:13">
      <c r="A69" s="1" t="s">
        <v>73</v>
      </c>
      <c r="B69" s="25"/>
      <c r="C69" s="14"/>
      <c r="D69" s="1"/>
      <c r="E69" s="1" t="s">
        <v>28</v>
      </c>
      <c r="F69" s="1">
        <f t="shared" si="0"/>
        <v>0</v>
      </c>
      <c r="G69" s="1"/>
      <c r="K69" s="1">
        <f t="shared" si="4"/>
        <v>0</v>
      </c>
      <c r="L69" s="1">
        <f t="shared" si="5"/>
        <v>0</v>
      </c>
      <c r="M69" s="16">
        <f t="shared" si="3"/>
        <v>0</v>
      </c>
    </row>
    <row r="70" spans="1:13">
      <c r="A70" s="1" t="s">
        <v>74</v>
      </c>
      <c r="B70" s="25"/>
      <c r="C70" s="14"/>
      <c r="D70" s="1"/>
      <c r="E70" s="1" t="s">
        <v>28</v>
      </c>
      <c r="F70" s="1">
        <f t="shared" si="0"/>
        <v>0</v>
      </c>
      <c r="G70" s="1"/>
      <c r="K70" s="1">
        <f t="shared" si="4"/>
        <v>0</v>
      </c>
      <c r="L70" s="1">
        <f t="shared" si="5"/>
        <v>0</v>
      </c>
      <c r="M70" s="16">
        <f t="shared" si="3"/>
        <v>0</v>
      </c>
    </row>
    <row r="71" spans="1:13">
      <c r="A71" s="1" t="s">
        <v>75</v>
      </c>
      <c r="B71" s="25"/>
      <c r="C71" s="14"/>
      <c r="D71" s="1"/>
      <c r="E71" s="1" t="s">
        <v>28</v>
      </c>
      <c r="F71" s="1">
        <f t="shared" si="0"/>
        <v>0</v>
      </c>
      <c r="G71" s="1"/>
      <c r="K71" s="1">
        <f t="shared" si="4"/>
        <v>0</v>
      </c>
      <c r="L71" s="1">
        <f t="shared" si="5"/>
        <v>0</v>
      </c>
      <c r="M71" s="16">
        <f t="shared" si="3"/>
        <v>0</v>
      </c>
    </row>
    <row r="72" spans="1:13">
      <c r="A72" s="1" t="s">
        <v>76</v>
      </c>
      <c r="B72" s="25"/>
      <c r="C72" s="14"/>
      <c r="D72" s="1"/>
      <c r="E72" s="1" t="s">
        <v>28</v>
      </c>
      <c r="F72" s="1">
        <f t="shared" si="0"/>
        <v>0</v>
      </c>
      <c r="G72" s="1"/>
      <c r="K72" s="1">
        <f t="shared" si="4"/>
        <v>0</v>
      </c>
      <c r="L72" s="1">
        <f t="shared" si="5"/>
        <v>0</v>
      </c>
      <c r="M72" s="16">
        <f t="shared" si="3"/>
        <v>0</v>
      </c>
    </row>
    <row r="73" spans="1:13">
      <c r="A73" s="1" t="s">
        <v>118</v>
      </c>
      <c r="B73" s="25"/>
      <c r="C73" s="14"/>
      <c r="D73" s="1"/>
      <c r="E73" s="1" t="s">
        <v>28</v>
      </c>
      <c r="F73" s="1">
        <f t="shared" si="0"/>
        <v>0</v>
      </c>
      <c r="G73" s="1"/>
      <c r="K73" s="1">
        <f t="shared" si="4"/>
        <v>0</v>
      </c>
      <c r="L73" s="1">
        <f t="shared" si="5"/>
        <v>0</v>
      </c>
      <c r="M73" s="16">
        <f t="shared" si="3"/>
        <v>0</v>
      </c>
    </row>
    <row r="74" spans="1:13">
      <c r="A74" s="1" t="s">
        <v>119</v>
      </c>
      <c r="B74" s="25"/>
      <c r="C74" s="14"/>
      <c r="D74" s="1"/>
      <c r="E74" s="1" t="s">
        <v>28</v>
      </c>
      <c r="F74" s="1">
        <f t="shared" si="0"/>
        <v>0</v>
      </c>
      <c r="G74" s="1"/>
      <c r="K74" s="1">
        <f t="shared" si="4"/>
        <v>0</v>
      </c>
      <c r="L74" s="1">
        <f t="shared" si="5"/>
        <v>0</v>
      </c>
      <c r="M74" s="16">
        <f t="shared" si="3"/>
        <v>0</v>
      </c>
    </row>
    <row r="75" spans="1:13">
      <c r="A75" s="1" t="s">
        <v>120</v>
      </c>
      <c r="B75" s="25"/>
      <c r="C75" s="14"/>
      <c r="D75" s="1"/>
      <c r="E75" s="1" t="s">
        <v>28</v>
      </c>
      <c r="F75" s="1">
        <f t="shared" si="0"/>
        <v>0</v>
      </c>
      <c r="G75" s="1"/>
      <c r="K75" s="1">
        <f t="shared" si="4"/>
        <v>0</v>
      </c>
      <c r="L75" s="1">
        <f t="shared" si="5"/>
        <v>0</v>
      </c>
      <c r="M75" s="16">
        <f t="shared" si="3"/>
        <v>0</v>
      </c>
    </row>
    <row r="76" spans="1:13">
      <c r="A76" s="1" t="s">
        <v>121</v>
      </c>
      <c r="B76" s="25"/>
      <c r="C76" s="14"/>
      <c r="D76" s="1"/>
      <c r="E76" s="1" t="s">
        <v>28</v>
      </c>
      <c r="F76" s="1">
        <f t="shared" si="0"/>
        <v>0</v>
      </c>
      <c r="G76" s="1"/>
      <c r="K76" s="1">
        <f t="shared" si="4"/>
        <v>0</v>
      </c>
      <c r="L76" s="1">
        <f t="shared" si="5"/>
        <v>0</v>
      </c>
      <c r="M76" s="16">
        <f t="shared" si="3"/>
        <v>0</v>
      </c>
    </row>
    <row r="77" spans="1:13">
      <c r="A77" s="1" t="s">
        <v>122</v>
      </c>
      <c r="B77" s="25"/>
      <c r="C77" s="14"/>
      <c r="D77" s="1"/>
      <c r="E77" s="1" t="s">
        <v>28</v>
      </c>
      <c r="F77" s="1">
        <f t="shared" si="0"/>
        <v>0</v>
      </c>
      <c r="G77" s="1"/>
      <c r="K77" s="1">
        <f t="shared" si="4"/>
        <v>0</v>
      </c>
      <c r="L77" s="1">
        <f t="shared" si="5"/>
        <v>0</v>
      </c>
      <c r="M77" s="16">
        <f t="shared" si="3"/>
        <v>0</v>
      </c>
    </row>
    <row r="78" spans="1:13">
      <c r="A78" s="1" t="s">
        <v>124</v>
      </c>
      <c r="B78" s="25"/>
      <c r="C78" s="14"/>
      <c r="D78" s="1"/>
      <c r="E78" s="1" t="s">
        <v>28</v>
      </c>
      <c r="F78" s="1">
        <f t="shared" si="0"/>
        <v>0</v>
      </c>
      <c r="G78" s="1"/>
      <c r="K78" s="1">
        <f t="shared" si="4"/>
        <v>0</v>
      </c>
      <c r="L78" s="1">
        <f t="shared" si="5"/>
        <v>0</v>
      </c>
      <c r="M78" s="16">
        <f t="shared" si="3"/>
        <v>0</v>
      </c>
    </row>
    <row r="79" spans="1:13">
      <c r="A79" s="1"/>
      <c r="B79" s="4"/>
      <c r="C79" s="17"/>
      <c r="D79" s="1"/>
      <c r="E79" s="1" t="s">
        <v>28</v>
      </c>
      <c r="F79" s="7">
        <v>0</v>
      </c>
      <c r="G79" s="19"/>
      <c r="K79" s="7">
        <f t="shared" si="4"/>
        <v>0</v>
      </c>
      <c r="L79" s="7">
        <v>0</v>
      </c>
      <c r="M79" s="18">
        <f t="shared" si="3"/>
        <v>0</v>
      </c>
    </row>
    <row r="80" spans="1:13">
      <c r="C80" s="8">
        <f>SUM(C13:C79)</f>
        <v>928</v>
      </c>
      <c r="F80" s="9">
        <f>SUM(F13:F79)</f>
        <v>4640</v>
      </c>
      <c r="G80" s="1"/>
      <c r="K80" s="9">
        <f>SUM(K13:K79)</f>
        <v>9669</v>
      </c>
      <c r="L80" s="9">
        <f>SUM(L13:L79)</f>
        <v>9970</v>
      </c>
      <c r="M80" s="15">
        <f>SUM(M13:M79)</f>
        <v>997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F24B-4DC2-44B0-8B43-766FFC4E348C}">
  <dimension ref="B3:G29"/>
  <sheetViews>
    <sheetView workbookViewId="0">
      <selection activeCell="A3" sqref="A3"/>
    </sheetView>
  </sheetViews>
  <sheetFormatPr defaultRowHeight="15"/>
  <cols>
    <col min="2" max="2" width="15.28515625" customWidth="1"/>
    <col min="3" max="3" width="12.28515625" customWidth="1"/>
    <col min="4" max="4" width="25.42578125" customWidth="1"/>
    <col min="5" max="5" width="12.28515625" customWidth="1"/>
  </cols>
  <sheetData>
    <row r="3" spans="2:7" ht="21">
      <c r="B3" s="27"/>
      <c r="C3" s="27"/>
      <c r="D3" s="28" t="s">
        <v>173</v>
      </c>
      <c r="E3" s="27"/>
      <c r="F3" s="27"/>
      <c r="G3" s="27"/>
    </row>
    <row r="4" spans="2:7" ht="36.75" customHeight="1">
      <c r="B4" s="39"/>
      <c r="C4" s="40" t="s">
        <v>174</v>
      </c>
      <c r="D4" s="40"/>
      <c r="E4" s="40"/>
      <c r="F4" s="27"/>
      <c r="G4" s="27"/>
    </row>
    <row r="5" spans="2:7" ht="18.75">
      <c r="B5" s="39"/>
      <c r="C5" s="41" t="s">
        <v>27</v>
      </c>
      <c r="D5" s="29"/>
      <c r="E5" s="30" t="s">
        <v>175</v>
      </c>
      <c r="F5" s="27"/>
      <c r="G5" s="27"/>
    </row>
    <row r="6" spans="2:7" ht="18.75">
      <c r="B6" s="39"/>
      <c r="C6" s="42"/>
      <c r="D6" s="31" t="s">
        <v>176</v>
      </c>
      <c r="E6" s="31" t="s">
        <v>177</v>
      </c>
      <c r="F6" s="32"/>
      <c r="G6" s="27"/>
    </row>
    <row r="7" spans="2:7">
      <c r="B7" s="33"/>
      <c r="C7" s="34">
        <v>1</v>
      </c>
      <c r="D7" s="38" t="s">
        <v>178</v>
      </c>
      <c r="E7" s="36">
        <v>40</v>
      </c>
      <c r="F7" s="27"/>
      <c r="G7" s="27"/>
    </row>
    <row r="8" spans="2:7">
      <c r="B8" s="33"/>
      <c r="C8" s="34">
        <v>2</v>
      </c>
      <c r="D8" s="38" t="s">
        <v>179</v>
      </c>
      <c r="E8" s="36">
        <v>29</v>
      </c>
      <c r="F8" s="27"/>
      <c r="G8" s="27"/>
    </row>
    <row r="9" spans="2:7">
      <c r="B9" s="33"/>
      <c r="C9" s="34">
        <v>3</v>
      </c>
      <c r="D9" s="38" t="s">
        <v>180</v>
      </c>
      <c r="E9" s="36">
        <v>24</v>
      </c>
      <c r="F9" s="27"/>
      <c r="G9" s="27"/>
    </row>
    <row r="10" spans="2:7">
      <c r="B10" s="27"/>
      <c r="C10" s="34">
        <v>4</v>
      </c>
      <c r="D10" s="38" t="s">
        <v>181</v>
      </c>
      <c r="E10" s="36">
        <v>22</v>
      </c>
      <c r="F10" s="27"/>
      <c r="G10" s="27"/>
    </row>
    <row r="11" spans="2:7">
      <c r="B11" s="27"/>
      <c r="C11" s="34" t="s">
        <v>182</v>
      </c>
      <c r="D11" s="38" t="s">
        <v>183</v>
      </c>
      <c r="E11" s="36">
        <v>21</v>
      </c>
      <c r="F11" s="27"/>
      <c r="G11" s="27"/>
    </row>
    <row r="12" spans="2:7">
      <c r="B12" s="27"/>
      <c r="C12" s="34" t="s">
        <v>182</v>
      </c>
      <c r="D12" s="38" t="s">
        <v>184</v>
      </c>
      <c r="E12" s="36">
        <v>21</v>
      </c>
      <c r="F12" s="27"/>
      <c r="G12" s="27"/>
    </row>
    <row r="13" spans="2:7">
      <c r="B13" s="27"/>
      <c r="C13" s="34">
        <v>7</v>
      </c>
      <c r="D13" s="38" t="s">
        <v>185</v>
      </c>
      <c r="E13" s="36">
        <v>13</v>
      </c>
      <c r="F13" s="27"/>
      <c r="G13" s="27"/>
    </row>
    <row r="14" spans="2:7">
      <c r="B14" s="27"/>
      <c r="C14" s="34">
        <v>8</v>
      </c>
      <c r="D14" s="38" t="s">
        <v>186</v>
      </c>
      <c r="E14" s="36">
        <v>11</v>
      </c>
      <c r="F14" s="27"/>
      <c r="G14" s="27"/>
    </row>
    <row r="15" spans="2:7">
      <c r="B15" s="27"/>
      <c r="C15" s="34" t="s">
        <v>187</v>
      </c>
      <c r="D15" s="38" t="s">
        <v>188</v>
      </c>
      <c r="E15" s="36">
        <v>10</v>
      </c>
      <c r="F15" s="27"/>
      <c r="G15" s="27"/>
    </row>
    <row r="16" spans="2:7">
      <c r="B16" s="27"/>
      <c r="C16" s="34" t="s">
        <v>187</v>
      </c>
      <c r="D16" s="38" t="s">
        <v>189</v>
      </c>
      <c r="E16" s="36">
        <v>10</v>
      </c>
      <c r="F16" s="27"/>
      <c r="G16" s="27"/>
    </row>
    <row r="17" spans="2:7">
      <c r="B17" s="27"/>
      <c r="C17" s="34" t="s">
        <v>187</v>
      </c>
      <c r="D17" s="38" t="s">
        <v>190</v>
      </c>
      <c r="E17" s="36">
        <v>10</v>
      </c>
      <c r="F17" s="27"/>
      <c r="G17" s="27"/>
    </row>
    <row r="18" spans="2:7">
      <c r="B18" s="27"/>
      <c r="C18" s="34">
        <v>12</v>
      </c>
      <c r="D18" s="38" t="s">
        <v>191</v>
      </c>
      <c r="E18" s="36">
        <v>9</v>
      </c>
      <c r="F18" s="27"/>
      <c r="G18" s="27"/>
    </row>
    <row r="19" spans="2:7">
      <c r="B19" s="27"/>
      <c r="C19" s="34">
        <v>13</v>
      </c>
      <c r="D19" s="38" t="s">
        <v>192</v>
      </c>
      <c r="E19" s="36">
        <v>3</v>
      </c>
      <c r="F19" s="27"/>
      <c r="G19" s="27"/>
    </row>
    <row r="20" spans="2:7">
      <c r="B20" s="27"/>
      <c r="C20" s="34">
        <v>14</v>
      </c>
      <c r="D20" s="38" t="s">
        <v>193</v>
      </c>
      <c r="E20" s="36">
        <v>2</v>
      </c>
      <c r="F20" s="27"/>
      <c r="G20" s="27"/>
    </row>
    <row r="21" spans="2:7">
      <c r="B21" s="27"/>
      <c r="C21" s="34">
        <v>15</v>
      </c>
      <c r="D21" s="38" t="s">
        <v>194</v>
      </c>
      <c r="E21" s="36">
        <v>1</v>
      </c>
      <c r="F21" s="27"/>
      <c r="G21" s="27"/>
    </row>
    <row r="22" spans="2:7">
      <c r="B22" s="27"/>
      <c r="C22" s="34"/>
      <c r="D22" s="37"/>
      <c r="E22" s="36"/>
      <c r="F22" s="27"/>
      <c r="G22" s="27"/>
    </row>
    <row r="23" spans="2:7">
      <c r="B23" s="27"/>
      <c r="C23" s="34"/>
      <c r="D23" s="37"/>
      <c r="E23" s="36"/>
      <c r="F23" s="27"/>
      <c r="G23" s="27"/>
    </row>
    <row r="24" spans="2:7">
      <c r="B24" s="27"/>
      <c r="C24" s="34"/>
      <c r="D24" s="37"/>
      <c r="E24" s="36"/>
      <c r="F24" s="27"/>
      <c r="G24" s="27"/>
    </row>
    <row r="25" spans="2:7">
      <c r="B25" s="27"/>
      <c r="C25" s="34"/>
      <c r="D25" s="37"/>
      <c r="E25" s="36"/>
      <c r="F25" s="27"/>
      <c r="G25" s="27"/>
    </row>
    <row r="26" spans="2:7">
      <c r="B26" s="27"/>
      <c r="C26" s="34"/>
      <c r="D26" s="37"/>
      <c r="E26" s="36"/>
      <c r="F26" s="27"/>
      <c r="G26" s="27"/>
    </row>
    <row r="27" spans="2:7">
      <c r="B27" s="27"/>
      <c r="C27" s="34"/>
      <c r="D27" s="37"/>
      <c r="E27" s="36"/>
      <c r="F27" s="27"/>
      <c r="G27" s="27"/>
    </row>
    <row r="28" spans="2:7">
      <c r="B28" s="27"/>
      <c r="C28" s="27"/>
      <c r="D28" s="35"/>
      <c r="E28" s="36"/>
      <c r="F28" s="27"/>
      <c r="G28" s="27"/>
    </row>
    <row r="29" spans="2:7">
      <c r="B29" s="27"/>
      <c r="C29" s="27"/>
      <c r="D29" s="37"/>
      <c r="E29" s="36"/>
      <c r="F29" s="27"/>
      <c r="G29" s="27"/>
    </row>
  </sheetData>
  <mergeCells count="3">
    <mergeCell ref="B4:B6"/>
    <mergeCell ref="C4:E4"/>
    <mergeCell ref="C5:C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2021 grupp A1</vt:lpstr>
      <vt:lpstr>2021 grupp A2</vt:lpstr>
      <vt:lpstr>2021 grupp B1</vt:lpstr>
      <vt:lpstr>2021 grupp B2</vt:lpstr>
      <vt:lpstr>Damligan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GolfBox A/S</dc:creator>
  <cp:lastModifiedBy>Josefin Odenring</cp:lastModifiedBy>
  <dcterms:created xsi:type="dcterms:W3CDTF">2019-10-09T14:01:23Z</dcterms:created>
  <dcterms:modified xsi:type="dcterms:W3CDTF">2022-04-28T07:14:07Z</dcterms:modified>
</cp:coreProperties>
</file>